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10.8.0.250\dfr.vi\2021-2027\Uchwaly FEWL\Działanie 1.1_typ_II_III\1.1_II_III_wydłużenie naboru\"/>
    </mc:Choice>
  </mc:AlternateContent>
  <xr:revisionPtr revIDLastSave="0" documentId="13_ncr:1_{1C902B4C-36CB-4D6A-B95E-A69FDB57D713}" xr6:coauthVersionLast="47" xr6:coauthVersionMax="47" xr10:uidLastSave="{00000000-0000-0000-0000-000000000000}"/>
  <bookViews>
    <workbookView xWindow="-120" yWindow="-120" windowWidth="29040" windowHeight="15840" activeTab="1" xr2:uid="{00000000-000D-0000-FFFF-FFFF00000000}"/>
  </bookViews>
  <sheets>
    <sheet name="Informacje" sheetId="1" r:id="rId1"/>
    <sheet name="Część 1" sheetId="2" r:id="rId2"/>
    <sheet name="Część 2" sheetId="3" r:id="rId3"/>
    <sheet name="Obliczenia własne" sheetId="4" r:id="rId4"/>
  </sheets>
  <definedNames>
    <definedName name="_xlnm.Print_Area" localSheetId="2">'Część 2'!$A$1:$Q$13</definedName>
    <definedName name="_xlnm.Print_Titles" localSheetId="1">'Część 1'!$A:$B,'Część 1'!$1:$6</definedName>
  </definedNames>
  <calcPr calcId="181029"/>
</workbook>
</file>

<file path=xl/calcChain.xml><?xml version="1.0" encoding="utf-8"?>
<calcChain xmlns="http://schemas.openxmlformats.org/spreadsheetml/2006/main">
  <c r="F6" i="2" l="1"/>
  <c r="O6" i="2"/>
  <c r="O198" i="2" s="1"/>
  <c r="N6" i="2"/>
  <c r="N198" i="2" s="1"/>
  <c r="M6" i="2"/>
  <c r="M198" i="2" s="1"/>
  <c r="L6" i="2"/>
  <c r="K6" i="2"/>
  <c r="J6" i="2"/>
  <c r="I6" i="2"/>
  <c r="H6" i="2"/>
  <c r="G6" i="2"/>
  <c r="C6" i="2"/>
  <c r="D6" i="2"/>
  <c r="G14" i="2"/>
  <c r="G17" i="2"/>
  <c r="G20" i="2"/>
  <c r="G23" i="2"/>
  <c r="G26" i="2"/>
  <c r="G29" i="2"/>
  <c r="G43" i="2" s="1"/>
  <c r="H14" i="2"/>
  <c r="H17" i="2"/>
  <c r="H20" i="2"/>
  <c r="H23" i="2"/>
  <c r="H29" i="2" s="1"/>
  <c r="H43" i="2" s="1"/>
  <c r="H42" i="2" s="1"/>
  <c r="H26" i="2"/>
  <c r="I14" i="2"/>
  <c r="I17" i="2"/>
  <c r="I20" i="2"/>
  <c r="I23" i="2"/>
  <c r="I26" i="2"/>
  <c r="I29" i="2"/>
  <c r="I43" i="2" s="1"/>
  <c r="I42" i="2" s="1"/>
  <c r="J14" i="2"/>
  <c r="J17" i="2"/>
  <c r="J20" i="2"/>
  <c r="J23" i="2"/>
  <c r="J26" i="2"/>
  <c r="J29" i="2"/>
  <c r="K14" i="2"/>
  <c r="K17" i="2"/>
  <c r="K20" i="2"/>
  <c r="K23" i="2"/>
  <c r="K26" i="2"/>
  <c r="K29" i="2"/>
  <c r="K43" i="2" s="1"/>
  <c r="L14" i="2"/>
  <c r="L17" i="2"/>
  <c r="L20" i="2"/>
  <c r="L23" i="2"/>
  <c r="L26" i="2"/>
  <c r="L29" i="2"/>
  <c r="M14" i="2"/>
  <c r="M17" i="2"/>
  <c r="M20" i="2"/>
  <c r="M23" i="2"/>
  <c r="M26" i="2"/>
  <c r="M29" i="2"/>
  <c r="N14" i="2"/>
  <c r="N17" i="2"/>
  <c r="N20" i="2"/>
  <c r="N23" i="2"/>
  <c r="N26" i="2"/>
  <c r="N29" i="2"/>
  <c r="N43" i="2" s="1"/>
  <c r="N42" i="2" s="1"/>
  <c r="F14" i="2"/>
  <c r="F17" i="2"/>
  <c r="F20" i="2"/>
  <c r="F23" i="2"/>
  <c r="F26" i="2"/>
  <c r="F29" i="2"/>
  <c r="O14" i="2"/>
  <c r="O17" i="2"/>
  <c r="O20" i="2"/>
  <c r="O23" i="2"/>
  <c r="O29" i="2" s="1"/>
  <c r="O43" i="2" s="1"/>
  <c r="O42" i="2" s="1"/>
  <c r="O26" i="2"/>
  <c r="O38" i="2"/>
  <c r="O44" i="2"/>
  <c r="O153" i="2"/>
  <c r="O150" i="2"/>
  <c r="O192" i="2" s="1"/>
  <c r="O174" i="2"/>
  <c r="O193" i="2"/>
  <c r="O48" i="2"/>
  <c r="O47" i="2" s="1"/>
  <c r="O57" i="2"/>
  <c r="O126" i="2"/>
  <c r="O159" i="2"/>
  <c r="O188" i="2" s="1"/>
  <c r="O171" i="2"/>
  <c r="O138" i="2"/>
  <c r="O136" i="2"/>
  <c r="O186" i="2" s="1"/>
  <c r="O178" i="2"/>
  <c r="O169" i="2" s="1"/>
  <c r="O157" i="2"/>
  <c r="N38" i="2"/>
  <c r="N44" i="2"/>
  <c r="N153" i="2"/>
  <c r="N150" i="2" s="1"/>
  <c r="N174" i="2"/>
  <c r="N48" i="2"/>
  <c r="N57" i="2"/>
  <c r="N47" i="2"/>
  <c r="N126" i="2"/>
  <c r="N159" i="2"/>
  <c r="N181" i="2" s="1"/>
  <c r="N171" i="2"/>
  <c r="N138" i="2"/>
  <c r="N136" i="2"/>
  <c r="N178" i="2"/>
  <c r="N169" i="2"/>
  <c r="M43" i="2"/>
  <c r="M42" i="2" s="1"/>
  <c r="M38" i="2"/>
  <c r="M44" i="2"/>
  <c r="M153" i="2"/>
  <c r="M150" i="2"/>
  <c r="M174" i="2"/>
  <c r="M193" i="2"/>
  <c r="M192" i="2"/>
  <c r="M48" i="2"/>
  <c r="M57" i="2"/>
  <c r="M47" i="2"/>
  <c r="M126" i="2"/>
  <c r="M159" i="2"/>
  <c r="M171" i="2"/>
  <c r="M188" i="2" s="1"/>
  <c r="M138" i="2"/>
  <c r="M136" i="2"/>
  <c r="M186" i="2" s="1"/>
  <c r="M178" i="2"/>
  <c r="M169" i="2"/>
  <c r="M181" i="2" s="1"/>
  <c r="M182" i="2" s="1"/>
  <c r="M157" i="2"/>
  <c r="L43" i="2"/>
  <c r="L38" i="2"/>
  <c r="L44" i="2"/>
  <c r="L42" i="2"/>
  <c r="L196" i="2" s="1"/>
  <c r="L198" i="2"/>
  <c r="L153" i="2"/>
  <c r="L150" i="2" s="1"/>
  <c r="L174" i="2"/>
  <c r="L48" i="2"/>
  <c r="L47" i="2" s="1"/>
  <c r="L57" i="2"/>
  <c r="L126" i="2"/>
  <c r="L159" i="2"/>
  <c r="L181" i="2" s="1"/>
  <c r="L187" i="2" s="1"/>
  <c r="L171" i="2"/>
  <c r="L138" i="2"/>
  <c r="L136" i="2"/>
  <c r="L188" i="2"/>
  <c r="L178" i="2"/>
  <c r="L169" i="2"/>
  <c r="K38" i="2"/>
  <c r="K44" i="2" s="1"/>
  <c r="K198" i="2"/>
  <c r="K153" i="2"/>
  <c r="K150" i="2"/>
  <c r="K192" i="2" s="1"/>
  <c r="K174" i="2"/>
  <c r="K48" i="2"/>
  <c r="K57" i="2"/>
  <c r="K47" i="2"/>
  <c r="K126" i="2"/>
  <c r="K159" i="2"/>
  <c r="K171" i="2"/>
  <c r="K138" i="2"/>
  <c r="K136" i="2"/>
  <c r="K188" i="2"/>
  <c r="K178" i="2"/>
  <c r="K169" i="2"/>
  <c r="K187" i="2" s="1"/>
  <c r="K181" i="2"/>
  <c r="J43" i="2"/>
  <c r="J42" i="2" s="1"/>
  <c r="J38" i="2"/>
  <c r="J44" i="2"/>
  <c r="J198" i="2"/>
  <c r="J153" i="2"/>
  <c r="J150" i="2"/>
  <c r="J193" i="2" s="1"/>
  <c r="J174" i="2"/>
  <c r="J48" i="2"/>
  <c r="J57" i="2"/>
  <c r="J47" i="2"/>
  <c r="J126" i="2"/>
  <c r="J159" i="2"/>
  <c r="J171" i="2"/>
  <c r="J138" i="2"/>
  <c r="J136" i="2" s="1"/>
  <c r="J178" i="2"/>
  <c r="J169" i="2"/>
  <c r="J181" i="2"/>
  <c r="J187" i="2" s="1"/>
  <c r="I38" i="2"/>
  <c r="I44" i="2" s="1"/>
  <c r="I198" i="2"/>
  <c r="I153" i="2"/>
  <c r="I150" i="2"/>
  <c r="I174" i="2"/>
  <c r="I169" i="2" s="1"/>
  <c r="I193" i="2"/>
  <c r="I192" i="2"/>
  <c r="I48" i="2"/>
  <c r="I57" i="2"/>
  <c r="I47" i="2" s="1"/>
  <c r="I126" i="2"/>
  <c r="I159" i="2"/>
  <c r="I171" i="2"/>
  <c r="I138" i="2"/>
  <c r="I136" i="2"/>
  <c r="I188" i="2"/>
  <c r="I178" i="2"/>
  <c r="I157" i="2"/>
  <c r="I186" i="2"/>
  <c r="H38" i="2"/>
  <c r="H44" i="2"/>
  <c r="H198" i="2"/>
  <c r="H194" i="2"/>
  <c r="H153" i="2"/>
  <c r="H150" i="2"/>
  <c r="H174" i="2"/>
  <c r="H193" i="2" s="1"/>
  <c r="H48" i="2"/>
  <c r="H57" i="2"/>
  <c r="H47" i="2"/>
  <c r="H126" i="2"/>
  <c r="H159" i="2"/>
  <c r="H171" i="2"/>
  <c r="H138" i="2"/>
  <c r="H136" i="2" s="1"/>
  <c r="H178" i="2"/>
  <c r="H169" i="2"/>
  <c r="H181" i="2" s="1"/>
  <c r="G38" i="2"/>
  <c r="G44" i="2"/>
  <c r="G198" i="2"/>
  <c r="G153" i="2"/>
  <c r="G150" i="2"/>
  <c r="G174" i="2"/>
  <c r="G193" i="2"/>
  <c r="G192" i="2"/>
  <c r="G48" i="2"/>
  <c r="G57" i="2"/>
  <c r="G47" i="2" s="1"/>
  <c r="G126" i="2"/>
  <c r="G159" i="2"/>
  <c r="G188" i="2" s="1"/>
  <c r="G171" i="2"/>
  <c r="G138" i="2"/>
  <c r="G136" i="2"/>
  <c r="G178" i="2"/>
  <c r="G169" i="2" s="1"/>
  <c r="G181" i="2" s="1"/>
  <c r="G157" i="2"/>
  <c r="G186" i="2"/>
  <c r="F43" i="2"/>
  <c r="F42" i="2" s="1"/>
  <c r="F195" i="2" s="1"/>
  <c r="F38" i="2"/>
  <c r="F44" i="2"/>
  <c r="F198" i="2"/>
  <c r="F196" i="2"/>
  <c r="F153" i="2"/>
  <c r="F150" i="2" s="1"/>
  <c r="F174" i="2"/>
  <c r="F41" i="2"/>
  <c r="F106" i="2" s="1"/>
  <c r="F119" i="2" s="1"/>
  <c r="F129" i="2" s="1"/>
  <c r="F131" i="2" s="1"/>
  <c r="F133" i="2" s="1"/>
  <c r="F48" i="2"/>
  <c r="F57" i="2"/>
  <c r="F47" i="2"/>
  <c r="F126" i="2"/>
  <c r="F159" i="2"/>
  <c r="F181" i="2" s="1"/>
  <c r="F171" i="2"/>
  <c r="F138" i="2"/>
  <c r="F136" i="2"/>
  <c r="F178" i="2"/>
  <c r="F169" i="2"/>
  <c r="E43" i="2"/>
  <c r="E38" i="2"/>
  <c r="E44" i="2"/>
  <c r="E42" i="2"/>
  <c r="E153" i="2"/>
  <c r="E150" i="2"/>
  <c r="E174" i="2"/>
  <c r="E193" i="2"/>
  <c r="E192" i="2"/>
  <c r="E48" i="2"/>
  <c r="E47" i="2" s="1"/>
  <c r="E126" i="2"/>
  <c r="E159" i="2"/>
  <c r="E171" i="2"/>
  <c r="E138" i="2"/>
  <c r="E136" i="2"/>
  <c r="E157" i="2" s="1"/>
  <c r="E182" i="2" s="1"/>
  <c r="E178" i="2"/>
  <c r="E169" i="2" s="1"/>
  <c r="E181" i="2" s="1"/>
  <c r="E187" i="2"/>
  <c r="D43" i="2"/>
  <c r="D42" i="2" s="1"/>
  <c r="D194" i="2" s="1"/>
  <c r="D38" i="2"/>
  <c r="D44" i="2"/>
  <c r="D198" i="2"/>
  <c r="D196" i="2"/>
  <c r="D195" i="2"/>
  <c r="D153" i="2"/>
  <c r="D150" i="2" s="1"/>
  <c r="D174" i="2"/>
  <c r="D41" i="2"/>
  <c r="D48" i="2"/>
  <c r="D47" i="2"/>
  <c r="D106" i="2"/>
  <c r="D119" i="2" s="1"/>
  <c r="D129" i="2" s="1"/>
  <c r="D131" i="2" s="1"/>
  <c r="D133" i="2" s="1"/>
  <c r="D126" i="2"/>
  <c r="D159" i="2"/>
  <c r="D171" i="2"/>
  <c r="D138" i="2"/>
  <c r="D136" i="2"/>
  <c r="D188" i="2"/>
  <c r="D178" i="2"/>
  <c r="D169" i="2"/>
  <c r="D181" i="2"/>
  <c r="C43" i="2"/>
  <c r="C38" i="2"/>
  <c r="C44" i="2"/>
  <c r="C42" i="2"/>
  <c r="C198" i="2"/>
  <c r="C153" i="2"/>
  <c r="C150" i="2"/>
  <c r="C174" i="2"/>
  <c r="C193" i="2"/>
  <c r="C192" i="2"/>
  <c r="C48" i="2"/>
  <c r="C47" i="2" s="1"/>
  <c r="C126" i="2"/>
  <c r="C159" i="2"/>
  <c r="C171" i="2"/>
  <c r="C138" i="2"/>
  <c r="C136" i="2"/>
  <c r="C157" i="2" s="1"/>
  <c r="C182" i="2" s="1"/>
  <c r="C178" i="2"/>
  <c r="C169" i="2" s="1"/>
  <c r="C181" i="2" s="1"/>
  <c r="A1" i="3"/>
  <c r="C12" i="3"/>
  <c r="D189" i="2" l="1"/>
  <c r="D191" i="2"/>
  <c r="D190" i="2"/>
  <c r="F190" i="2"/>
  <c r="F189" i="2"/>
  <c r="F191" i="2"/>
  <c r="C194" i="2"/>
  <c r="C196" i="2"/>
  <c r="C41" i="2"/>
  <c r="C106" i="2" s="1"/>
  <c r="C119" i="2" s="1"/>
  <c r="C129" i="2" s="1"/>
  <c r="C131" i="2" s="1"/>
  <c r="C133" i="2" s="1"/>
  <c r="C195" i="2"/>
  <c r="E194" i="2"/>
  <c r="E196" i="2"/>
  <c r="E41" i="2"/>
  <c r="E106" i="2" s="1"/>
  <c r="E119" i="2" s="1"/>
  <c r="E129" i="2" s="1"/>
  <c r="E131" i="2" s="1"/>
  <c r="E133" i="2" s="1"/>
  <c r="E195" i="2"/>
  <c r="O196" i="2"/>
  <c r="O41" i="2"/>
  <c r="O106" i="2" s="1"/>
  <c r="O119" i="2" s="1"/>
  <c r="O129" i="2" s="1"/>
  <c r="O131" i="2" s="1"/>
  <c r="O133" i="2" s="1"/>
  <c r="O195" i="2"/>
  <c r="O194" i="2"/>
  <c r="L193" i="2"/>
  <c r="L157" i="2"/>
  <c r="L192" i="2"/>
  <c r="M195" i="2"/>
  <c r="M194" i="2"/>
  <c r="M196" i="2"/>
  <c r="M41" i="2"/>
  <c r="M106" i="2" s="1"/>
  <c r="M119" i="2" s="1"/>
  <c r="M129" i="2" s="1"/>
  <c r="M131" i="2" s="1"/>
  <c r="M133" i="2" s="1"/>
  <c r="F187" i="2"/>
  <c r="F193" i="2"/>
  <c r="F192" i="2"/>
  <c r="H188" i="2"/>
  <c r="H157" i="2"/>
  <c r="H182" i="2" s="1"/>
  <c r="H186" i="2"/>
  <c r="N187" i="2"/>
  <c r="N196" i="2"/>
  <c r="N41" i="2"/>
  <c r="N106" i="2" s="1"/>
  <c r="N119" i="2" s="1"/>
  <c r="N129" i="2" s="1"/>
  <c r="N131" i="2" s="1"/>
  <c r="N133" i="2" s="1"/>
  <c r="N195" i="2"/>
  <c r="N194" i="2"/>
  <c r="N193" i="2"/>
  <c r="N192" i="2"/>
  <c r="J157" i="2"/>
  <c r="J182" i="2" s="1"/>
  <c r="J188" i="2"/>
  <c r="C186" i="2"/>
  <c r="D193" i="2"/>
  <c r="D192" i="2"/>
  <c r="G42" i="2"/>
  <c r="F157" i="2"/>
  <c r="F182" i="2" s="1"/>
  <c r="F186" i="2"/>
  <c r="I187" i="2"/>
  <c r="I181" i="2"/>
  <c r="I182" i="2" s="1"/>
  <c r="H196" i="2"/>
  <c r="H41" i="2"/>
  <c r="H106" i="2" s="1"/>
  <c r="H119" i="2" s="1"/>
  <c r="H129" i="2" s="1"/>
  <c r="H131" i="2" s="1"/>
  <c r="H133" i="2" s="1"/>
  <c r="H195" i="2"/>
  <c r="I196" i="2"/>
  <c r="I41" i="2"/>
  <c r="I106" i="2" s="1"/>
  <c r="I119" i="2" s="1"/>
  <c r="I129" i="2" s="1"/>
  <c r="I131" i="2" s="1"/>
  <c r="I133" i="2" s="1"/>
  <c r="I195" i="2"/>
  <c r="I194" i="2"/>
  <c r="O181" i="2"/>
  <c r="O182" i="2" s="1"/>
  <c r="C188" i="2"/>
  <c r="D187" i="2"/>
  <c r="E186" i="2"/>
  <c r="E188" i="2"/>
  <c r="F194" i="2"/>
  <c r="G182" i="2"/>
  <c r="C187" i="2"/>
  <c r="F188" i="2"/>
  <c r="G187" i="2"/>
  <c r="J194" i="2"/>
  <c r="J196" i="2"/>
  <c r="J41" i="2"/>
  <c r="J106" i="2" s="1"/>
  <c r="J119" i="2" s="1"/>
  <c r="J129" i="2" s="1"/>
  <c r="J131" i="2" s="1"/>
  <c r="J133" i="2" s="1"/>
  <c r="J195" i="2"/>
  <c r="N157" i="2"/>
  <c r="N182" i="2" s="1"/>
  <c r="K42" i="2"/>
  <c r="D157" i="2"/>
  <c r="D182" i="2" s="1"/>
  <c r="H192" i="2"/>
  <c r="K157" i="2"/>
  <c r="K182" i="2" s="1"/>
  <c r="K193" i="2"/>
  <c r="L194" i="2"/>
  <c r="H187" i="2"/>
  <c r="J192" i="2"/>
  <c r="L195" i="2"/>
  <c r="L41" i="2"/>
  <c r="L106" i="2" s="1"/>
  <c r="L119" i="2" s="1"/>
  <c r="L129" i="2" s="1"/>
  <c r="L131" i="2" s="1"/>
  <c r="L133" i="2" s="1"/>
  <c r="M187" i="2"/>
  <c r="N188" i="2"/>
  <c r="N186" i="2"/>
  <c r="I189" i="2" l="1"/>
  <c r="I191" i="2"/>
  <c r="I190" i="2"/>
  <c r="L190" i="2"/>
  <c r="L189" i="2"/>
  <c r="L191" i="2"/>
  <c r="O187" i="2"/>
  <c r="H190" i="2"/>
  <c r="H189" i="2"/>
  <c r="H191" i="2"/>
  <c r="J191" i="2"/>
  <c r="J190" i="2"/>
  <c r="J189" i="2"/>
  <c r="D186" i="2"/>
  <c r="G196" i="2"/>
  <c r="G41" i="2"/>
  <c r="G106" i="2" s="1"/>
  <c r="G119" i="2" s="1"/>
  <c r="G129" i="2" s="1"/>
  <c r="G131" i="2" s="1"/>
  <c r="G133" i="2" s="1"/>
  <c r="G195" i="2"/>
  <c r="G194" i="2"/>
  <c r="K196" i="2"/>
  <c r="K41" i="2"/>
  <c r="K106" i="2" s="1"/>
  <c r="K119" i="2" s="1"/>
  <c r="K129" i="2" s="1"/>
  <c r="K131" i="2" s="1"/>
  <c r="K133" i="2" s="1"/>
  <c r="K195" i="2"/>
  <c r="K194" i="2"/>
  <c r="N191" i="2"/>
  <c r="N190" i="2"/>
  <c r="N189" i="2"/>
  <c r="K186" i="2"/>
  <c r="M191" i="2"/>
  <c r="M190" i="2"/>
  <c r="M189" i="2"/>
  <c r="E190" i="2"/>
  <c r="E191" i="2"/>
  <c r="E189" i="2"/>
  <c r="L186" i="2"/>
  <c r="L182" i="2"/>
  <c r="J186" i="2"/>
  <c r="O190" i="2"/>
  <c r="O189" i="2"/>
  <c r="O191" i="2"/>
  <c r="C190" i="2"/>
  <c r="C191" i="2"/>
  <c r="C189" i="2"/>
  <c r="K191" i="2" l="1"/>
  <c r="K190" i="2"/>
  <c r="K189" i="2"/>
  <c r="G190" i="2"/>
  <c r="G191" i="2"/>
  <c r="G189" i="2"/>
</calcChain>
</file>

<file path=xl/sharedStrings.xml><?xml version="1.0" encoding="utf-8"?>
<sst xmlns="http://schemas.openxmlformats.org/spreadsheetml/2006/main" count="318" uniqueCount="170">
  <si>
    <t>A.</t>
  </si>
  <si>
    <t>I.</t>
  </si>
  <si>
    <t>Przychody netto ze sprzedaży i zrównane z nimi:</t>
  </si>
  <si>
    <t>Przychody netto ze sprzedaży produktów / usług / towarów</t>
  </si>
  <si>
    <t>II.</t>
  </si>
  <si>
    <t>Zmiana stanu produktów</t>
  </si>
  <si>
    <t>III.</t>
  </si>
  <si>
    <t>Koszt wytworzenia produktów na własne potrzeby jednostki</t>
  </si>
  <si>
    <t>B.</t>
  </si>
  <si>
    <t>Koszty działalności operacyjnej</t>
  </si>
  <si>
    <t>Przychody ze sprzedaży uzyskane w wyniku realizacji projektu</t>
  </si>
  <si>
    <t>Pozostałe przychody ze sprzedaży</t>
  </si>
  <si>
    <t>- wielkość sprzedaży (szt.)</t>
  </si>
  <si>
    <t>Razem</t>
  </si>
  <si>
    <t>Amortyzacja</t>
  </si>
  <si>
    <t>Zużycie materiałów i energii</t>
  </si>
  <si>
    <t>Usługi obce</t>
  </si>
  <si>
    <t>Podatki i opłaty</t>
  </si>
  <si>
    <t>Wynagrodzenia</t>
  </si>
  <si>
    <t>Ubezpieczenia społeczne</t>
  </si>
  <si>
    <t>Pozostałe koszty rodzajowe</t>
  </si>
  <si>
    <t>Wartość sprzedanych towarów i materiałów</t>
  </si>
  <si>
    <t>Zmiany wynikające z realizacji projektu</t>
  </si>
  <si>
    <t>Produkt / usługa: ………………………………………………………</t>
  </si>
  <si>
    <t>Rok</t>
  </si>
  <si>
    <t>- ….</t>
  </si>
  <si>
    <t>C.</t>
  </si>
  <si>
    <t>Wynik finansowy ze sprzedaży</t>
  </si>
  <si>
    <t>D.</t>
  </si>
  <si>
    <t>Pozostałe przychody operacyjne</t>
  </si>
  <si>
    <t>E.</t>
  </si>
  <si>
    <t>Pozostałe koszty operacyjne</t>
  </si>
  <si>
    <t>F.</t>
  </si>
  <si>
    <t>Wynik finansowy na działalności gospodarczej</t>
  </si>
  <si>
    <t>G.</t>
  </si>
  <si>
    <t>Przychody finansowe</t>
  </si>
  <si>
    <t>Koszty finansowe</t>
  </si>
  <si>
    <t>H.</t>
  </si>
  <si>
    <t>J.</t>
  </si>
  <si>
    <t>Wynik finansowy na działalności operacyjnej</t>
  </si>
  <si>
    <t>Wynik zdarzeń nadzwyczajnych</t>
  </si>
  <si>
    <t>K.</t>
  </si>
  <si>
    <t>L.</t>
  </si>
  <si>
    <t>Wynik finansowy brutto</t>
  </si>
  <si>
    <t>Obowiązkowe obciążenia wyniku finansowego (w tym podatek dochodowy)</t>
  </si>
  <si>
    <t>Wynik finansowy netto</t>
  </si>
  <si>
    <t>M.</t>
  </si>
  <si>
    <t>PRZYCHODY ZE SPRZEDAŻY NIEZALEŻNE OD REALIZACJI PROJEKTU</t>
  </si>
  <si>
    <t>B-2</t>
  </si>
  <si>
    <t>B-1</t>
  </si>
  <si>
    <t>B</t>
  </si>
  <si>
    <t>OB</t>
  </si>
  <si>
    <t>B+1</t>
  </si>
  <si>
    <t>B+2</t>
  </si>
  <si>
    <t>B+3</t>
  </si>
  <si>
    <t>B+4</t>
  </si>
  <si>
    <t>B+5</t>
  </si>
  <si>
    <t>B+6</t>
  </si>
  <si>
    <t>B+7</t>
  </si>
  <si>
    <t>B+8</t>
  </si>
  <si>
    <t>B+9</t>
  </si>
  <si>
    <t>Należy zaplanować przychody ze sprzedaży niezależne od realizacji projektu. 
W przypadku zaistnienia takiej konieczności, można wprowadzić wiersze odnoszące się do kolejnych produktów lub usług. W takim przypadku należy odpowiednio skorygować formuły w wierszu "Razem" (nie ma konieczności komentowania tej zmiany arkusza).</t>
  </si>
  <si>
    <t>Uzasadnienie planowanych wartości / sposób ich planowania.</t>
  </si>
  <si>
    <t>Tytuł projektu:</t>
  </si>
  <si>
    <t>Niezależne od realizacji projektu</t>
  </si>
  <si>
    <t>Aktywa trwałe</t>
  </si>
  <si>
    <t>Wartości niematerialne i prawne</t>
  </si>
  <si>
    <t>Rzeczowe aktywa trwałe</t>
  </si>
  <si>
    <t>Grunty</t>
  </si>
  <si>
    <t>Budynki i budowle</t>
  </si>
  <si>
    <t>Maszyny i urządzenia</t>
  </si>
  <si>
    <t>Środki transportu</t>
  </si>
  <si>
    <t>Inne środki trwałe</t>
  </si>
  <si>
    <t>1.</t>
  </si>
  <si>
    <t>2.</t>
  </si>
  <si>
    <t>3.</t>
  </si>
  <si>
    <t>4.</t>
  </si>
  <si>
    <t>5.</t>
  </si>
  <si>
    <t>6.</t>
  </si>
  <si>
    <t>7.</t>
  </si>
  <si>
    <t>8.</t>
  </si>
  <si>
    <t>Pozostałe aktywa trwałe, w tym środki trwałe w budowie, należności i inwestycje długoterminowe.</t>
  </si>
  <si>
    <t>Aktywa obrotowe</t>
  </si>
  <si>
    <t>Zapasy</t>
  </si>
  <si>
    <t>Należności krótkoterminowe</t>
  </si>
  <si>
    <t>Inwestycje krótkoterminowe</t>
  </si>
  <si>
    <t>Środki pieniężne</t>
  </si>
  <si>
    <t>Pozostałe inwestycje krótkoterminowe</t>
  </si>
  <si>
    <t>IV.</t>
  </si>
  <si>
    <t>Rozliczenia międzyokresowe</t>
  </si>
  <si>
    <t>Aktywa razem</t>
  </si>
  <si>
    <t>Kapitał własny</t>
  </si>
  <si>
    <t>V.</t>
  </si>
  <si>
    <t>VI.</t>
  </si>
  <si>
    <t>VII.</t>
  </si>
  <si>
    <t>VIII.</t>
  </si>
  <si>
    <t>IX.</t>
  </si>
  <si>
    <t>Kapitał podstawowy</t>
  </si>
  <si>
    <t>Należne wpłaty na kapitał podstawowy (wielkość ujemna)</t>
  </si>
  <si>
    <t>Udziały / akcje własne (wielkość ujemna)</t>
  </si>
  <si>
    <t>Kapitał zapasowy</t>
  </si>
  <si>
    <t>Kapitał z aktualizacji wyceny</t>
  </si>
  <si>
    <t>Pozostałe kapitały rezerwowe</t>
  </si>
  <si>
    <t>Zysk / strata z lat ubiegłych</t>
  </si>
  <si>
    <t>Zysk / strata netto</t>
  </si>
  <si>
    <t>Odpisy z zysku netto w ciągu roku obrotowego (wielkość ujemna)</t>
  </si>
  <si>
    <t>Zobowiązania i rezerwy na zobowiązania</t>
  </si>
  <si>
    <t>Rezerwy na zobowiązania</t>
  </si>
  <si>
    <t>Zobowiązania długoterminowe</t>
  </si>
  <si>
    <t>Zobowiązania krótkoterminowe</t>
  </si>
  <si>
    <t>Kredyty i pożyczki</t>
  </si>
  <si>
    <t>Pozostałe zobowiązania długoterminowe</t>
  </si>
  <si>
    <t>Z tytułu dostaw i usług (handlowe)</t>
  </si>
  <si>
    <t>Pozostałe zobowiązania krótkoterminowe</t>
  </si>
  <si>
    <t>Pasywa razem</t>
  </si>
  <si>
    <t>Sprawdzenie zgodności aktywów i pasywów</t>
  </si>
  <si>
    <t>Sprawdzenie zgodności aktywów i pasywów powinno wykazywać zgodność we wszystkich latach objętych analizą.</t>
  </si>
  <si>
    <t>ŹRÓDŁA FINANSOWANIA PROJEKTU</t>
  </si>
  <si>
    <t>Źródło finansowania projektu</t>
  </si>
  <si>
    <t>Wartość</t>
  </si>
  <si>
    <t>Opis źródła (parametry) i informacje uprawdopodabniające jego pozyskanie</t>
  </si>
  <si>
    <t>Komentarz do uzyskanych wyników</t>
  </si>
  <si>
    <t>WSKAŹNIKI FINANSOWE</t>
  </si>
  <si>
    <t>Długoterminowe rozliczenia międzyokresowe</t>
  </si>
  <si>
    <t>Krótkoterminowe rozliczenia międzyokresowe</t>
  </si>
  <si>
    <t>Udział majątku trwałego w aktywach [aktywa trwałe / aktywa ogółem]</t>
  </si>
  <si>
    <t>Udział zobowiązań w pasywach [zobowiązania / pasywa ogółem]</t>
  </si>
  <si>
    <t>Wskaźnik finansowania majątku trwałego kapitałem stałym [(kapitał własny + zobowiązania długoterminowe) / aktywa trwałe]</t>
  </si>
  <si>
    <t>Płynność bieżąca [aktywa obrotowe / zobowiązania krótkoterminowe]</t>
  </si>
  <si>
    <t>Płynność szybka [(aktywa obrotowe - zapasy) / zobowiązania krótkoterminowe]</t>
  </si>
  <si>
    <t>Rentowność kapitału własnego [wynik finansowy netto / kapitał własny]</t>
  </si>
  <si>
    <t>Rentowność sprzedaży [wynik finansowy netto / przychody ze sprzedaży]</t>
  </si>
  <si>
    <t>W białe pole obok należy wpisać tytuł projektu zgodny z wnioskiem o dofinansowanie.</t>
  </si>
  <si>
    <t>BIZNES PLAN</t>
  </si>
  <si>
    <t>Istotne informacje:</t>
  </si>
  <si>
    <t>Wpisując dane liczbowe, dla oddzielenia części dziesiętnych i setnych należy stosować przecinek (poprawną notacją jest np. 2,50, a nie 2.50).</t>
  </si>
  <si>
    <t>- średnia cena jednostkowa (tys. zł)</t>
  </si>
  <si>
    <t>Opis dodatkowych założeń (nie ujętych w kolumnie "Uzasadnienie planowanych wartości / sposób ich planowania") poczynionych dla potrzeb planowania finansowego.</t>
  </si>
  <si>
    <t>O ile istnieje taka potrzeba, wszelkie założenia poczynione dla potrzeb planowania finansowego, nie opisane w kolumnie "Uzasadnienie planowanych wartości / sposób ich planowania", powinny zostać umieszczone w polu poniżej.</t>
  </si>
  <si>
    <t>Arkusz składa się z 4 części. Niniejsza część zawiera stronę tytułową i ogólne informacje dot. sposobu wypełnienia arkusza. "Część 1" i "Część 2" stanowią główne elementy podlegające wypełnieniu przez Wnioskodawcę. "Obliczenia własne" to część, w której Wnioskodawca może poprowadzić własne obliczenia o charakterze pomocniczym.</t>
  </si>
  <si>
    <t>O ile nie oznaczono inaczej arkusze "Część 1" i "Część 2" powinny zostać wypełnione w tys. zł z dokładnością do dwóch miejsc po przecinku.</t>
  </si>
  <si>
    <t>Podstawowe założenia do analizy finansowej:</t>
  </si>
  <si>
    <t>W arkuszu nie należy zmieniać formuł. Nie należy również wprowadzać innych zmian (np. w opisach). Wyjątkiem w tym zakresie jest możliwość dostosowania liczby wierszy dot. kalkulacji przychodów i kosztów (oraz odpowiedniej korekty podsumowań) tak, aby ich liczba odpowiadała specyfice projektu.</t>
  </si>
  <si>
    <t>W niniejszym arkuszu kolorem zielonym oznaczono pola stanowiące wskazówki dot. sposobu wypełnienia arkusza. Należy się z nimi zapoznać przed przystąpieniem do wypełnienia arkusza.</t>
  </si>
  <si>
    <t>Liczba dni w okresie</t>
  </si>
  <si>
    <t>Wskaźnik obsługi długu [(zysk netto + amortyzacja) / (raty kapitałowe kredytów + odsetki)]</t>
  </si>
  <si>
    <t>Raty kapitałowe do spłaty w okresie (wszystkich obsługiwanych kredytów)</t>
  </si>
  <si>
    <t>Odsetki zapłacone</t>
  </si>
  <si>
    <t>Pozostałe koszty finansowe</t>
  </si>
  <si>
    <t>PRZYCHODY ZE SPRZEDAŻY UZYSKANE 
W WYNIKU REALIZACJI PROJEKTU</t>
  </si>
  <si>
    <t>Należy zaplanować przychody ze sprzedaży, które uzyskane zostaną w wyniku realizacji projektu. Powinny pojawić się one nie wcześniej, niż w roku zakończenia projektu. Mogą one dotyczyć nowych lub ulepszonych produktów lub usług (grup produktów/usług), które pojawią się w wyniku realizacji projektu (o ile założenia projektowe je przewidują). Planowanie należy przeprowadzić przez podanie planowanej wielkości sprzedaży (zmiany w wielkości sprzedaży w przypadku ulepszonych produktów lub usług) oraz średniej ceny jednostkowej (zmiany ceny w przypadku ulepszonych produktów lub usług).
W przypadku zaistnienia takiej konieczności, można wprowadzić wiersze odnoszące się do kolejnych produktów lub usług. W takim przypadku należy odpowiednio skorygować formuły w wierszu "Razem" (nie ma konieczności komentowania tej zmiany arkusza).</t>
  </si>
  <si>
    <t>RACHUNEK ZYSKÓW I STRAT CAŁEJ JEDNOSTKI</t>
  </si>
  <si>
    <t xml:space="preserve"> UPROSZCZONY BILANS CAŁEJ JEDNOSTKI</t>
  </si>
  <si>
    <t>Na podstawie danych wprowadzonych w arkuszu policzone zostaną poszczególne wskaźniki finansowe.
Jeżeli Wnioskodawca uznaje za stosowne, może skomentować uzyskane wyniki, wskazać na ich przyczyny, kształtowanie się w czasie, etc. Komentarz ten będzie szczególnie istotny, jeżeli poszczególne wskaźniki będą przyjmowały wartości uchodzące za niepokojące lub niewłaściwe (np. ujemne wskaźniki rentowności). Warto również skomentować uzyskane wyniki charakterystyczne dla danej branży, specyficzne dla danej jednostki, etc.</t>
  </si>
  <si>
    <t>W białe pole obok należy wpisać rok zakończenia realizacji prac B+R zaplanowanych w ramach projektu.</t>
  </si>
  <si>
    <t>Rok złożenia wniosku o dofinansowanie projektu:</t>
  </si>
  <si>
    <t>W białe pole obok należy wpisać rok złożenia wniosku o dofinansowanie projektu.</t>
  </si>
  <si>
    <t>Analizę należy prowadzić w cenach stałych z roku poniesienia pierwszych wydatków dot. rzeczowej realizacji projektu.</t>
  </si>
  <si>
    <t xml:space="preserve">Wypełnianie arkusza należy rozpocząć od sekcji "Tytuł projektu", "Rok złożenia wniosku o dofinansowanie projektu", "Rok rozpoczęcia rzeczowej realizacji projektu", "Rok zakończenia rzeczowej realizacji projektu" oraz wiersza "Rok" w arkuszu "Część 1". </t>
  </si>
  <si>
    <t>O ile istnieje taka konieczność, założenia dot. kształtowania się w przyszłości kategorii makroekonomicznych należy pobrać z wytycznych Ministra Finansów z dnia 3 października 2022 r. dotyczących stosowania jednolitych wskaźników makroekonomicznych będących podstawą oszacowania skutków finansowych projektowanych ustaw albo w nowszej wersji tych wytycznych, jeżeli jest dostępna. Dla tych lat analizy, które wykraczają poza horyzont ww. wytycznych, należy przyjąć dane jak dla ostatniego roku nim objętego. Dane historyczne nie powinny być pobierane z prognoz, lecz podawane w wartościach rzeczywistych (pochodzących np. ze stron GUS).</t>
  </si>
  <si>
    <t>Rok zakończenia realizacji projektu:</t>
  </si>
  <si>
    <t>Wnioskowana dotacja powinna zostać zaplanowana w sprawozdaniach finansowych zgodnie z przepisami art. 3 ust. 1 pkt 32 lit. h oraz art.. 41 ust. 1 pkt. 2 ustawy z dnia 29 września 1994 r. o rachunkowości (Dz. U. z 2023 r., poz. 120 z późn. zm.).</t>
  </si>
  <si>
    <t>Proszę przestawić źródła finansowania projektu (np. zyski zatrzymane, kredyt inwestycyjny, pożyczka, pożyczka właścicielska, dopłaty do kapitału, kredyt obrotowy, etc.), podać ich wartość oraz podstawowe parametry (w przypadku kredytu mogą być to np. waluta kredytu i jego wartość w walucie, oprocentowanie, prowizje, planowane zabezpieczenia, okres karencji spłaty kapitału, okres płatności rat kapitałowych i odsetek), jak również informacje uprawdopodabniające dysponowanie nimi (np. dotyczące ustaleń poczynionych z osobami/instytucjami zaangażowanymi w finansowanie, podpisanych umów, posiadanych promes kredytowych, etc.).
Należy zaplanować źródła finansowania w wartości całkowitej projektu, uwzględniając zachowanie płynności finansowej i biorąc pod uwagę pomostowe źródła finansowania podatku VAT od nakładów inwestycyjnych do czasu jego odzyskania z Urzędu Skarbowego oraz tej części dotacji, która ma być pozyskana w formie refundacji.
W poniższej tabeli, w przypadku wystąpienia takiej konieczności można dostosować liczbę wierszy do liczby planowanych źródeł finansowania projektu.
Wartość poszczególnych źródeł należy podać z dokładnością do 0,01 zł.</t>
  </si>
  <si>
    <t>Rotacja zapasów w dniach [zapasy / (przychody ze sprzedaży / liczba dni w okresie)]</t>
  </si>
  <si>
    <t>Rotacja należności w dniach [należności / (przychody ze sprzedaży / liczba dni w okresie)]</t>
  </si>
  <si>
    <t>Rotacja zobowiązań handlowych w dniach [zobowiązania handlowe / (przychody ze sprzedaży / liczba dni w okresie)]</t>
  </si>
  <si>
    <t>Co do zasady wypełnić należy tylko pola oznaczone kolorem białym (ewentualne wartości pojawiające się w nich automatycznie należy traktować jako podpowiedzi). Wartości w szarych polach obliczane są automatycznie. Wprowadzenie niektórych informacji (np. dotyczących lat analizy) może wpływać na kolor poszczególnych pól.</t>
  </si>
  <si>
    <r>
      <rPr>
        <sz val="8"/>
        <rFont val="Arial "/>
        <charset val="238"/>
      </rPr>
      <t>Rok "B" (bazowy) oznacza rok złożenia wniosku o dofinansowanie projektu. Lata "B-1" i "B-2" - odpowiednio pierwszy i drugi rok wstecz. Lata "B+1" do "B+14" to kolejne lata następujące po roku "B".</t>
    </r>
    <r>
      <rPr>
        <sz val="8"/>
        <color rgb="FFFF0000"/>
        <rFont val="Arial "/>
        <charset val="238"/>
      </rPr>
      <t xml:space="preserve">
</t>
    </r>
    <r>
      <rPr>
        <sz val="8"/>
        <rFont val="Arial "/>
        <charset val="238"/>
      </rPr>
      <t>Okres "OB" to okres bieżący roku złożenia wniosku o dofinansowanie projektu, który stanowi okres od początku bieżącego roku do końca okresu objętego najnowszym śródrocznym sprawozdaniem finansowym, którym dysponuje Wnioskodawca. W przypadku, gdy Wnioskodawca nie dysponuje jakimikolwiek sprawozdaniem śródrocznym dotyczącym bieżącego roku, kolumnę "OB" można pozostawić niewypełnioną.
Jeżeli nie prowadzono działalności przez lata "B-2" i/lub "B-1", należy ująć w danych historycznych tylko ten okres, przez który działalność była prowadzona (w wierszu "Rok" należy wówczas wyraźnie dokładnie oznaczyć okres, które dotyczą prezentowane dane finansowe). Przykładowo, jeżeli działalność jest prowadzona od 03.2022 r., a wniosek składany jest 15.06.2024 r., wówczas "B-2" przyjmuje wartość "03-12.2022", "B-1" - "2023", "OB" - "06.2024", a "B" - "2024".
Na podstawie danych z wierszy 2 i 3, zostanie automatycznie przedstawiona propozycja wypełnienia wiersza "Rok" (przy założeniu, że rok obrachunkowy pokrywa się z rokiem kalendarzowym).
W przypadku stosowania roku obrachunkowego innego niż rok kalendarzowy należy w wierszu "Rok" wpisywać nie poszczególne lata kalendarzowe, lecz obrachunkowe.
Prezentację finansową należy sporządzić dla dwóch ostatnich zamkniętych lat ("B-1" i "B-2"), roku bazowego ("B") i następnych lat ("B+1" i kolejne). 
Horyzont prognozy nie może być krótszy niż okres trwałości projektu (trzy lata od wypłaty ostatniej transzy dotacji dla małych i średnich przedsiębiorstw, pięć lat od wypłaty ostatniej transzy dotacji dla pozostałych jednostek).</t>
    </r>
  </si>
  <si>
    <t>dla Wnioskodawców 
ubiegających się o wsparcie dofinansowanie w ramach
Priorytetu 1 Fundusze Europejskie dla lubuskiej gospodarki 
Programu Fundusze Europejskie dla Lubuskiego 
2021-2027
Działanie 1.1 Badania i innowacje
Typ projektu II. Inwestycje w infrastrukturę B+R przedsiębiorstw
Część finansowa</t>
  </si>
  <si>
    <t>Co do zasady w arkuszu nie należy wprowadzać żadnych zmian (wpisywać żadnych wartości w polach oznaczonych innym kolorem niż biały). Gdyby wystąpiła taka konieczność, odpowiednią zmianę należy wyraźnie opisać i uzasadnić.
W kolumnie "Uzasadnienie planowanych wartości / sposób ich planowania" należy odnieść się (w każdym wierszu obejmującym wartości planowane) do sposobu ich planowania wraz z uzasadnieniem. Można przy tym odnieść się do danych historycznych (np. utrzymując sprzedaż produktu/usługi na obecnym poziomie), jak również do informacji i założeń przedstawionych w innych częściach Biznes Planu (np. założenia dot. źródeł finansowania, analiza rynku) i dokumentacji konkursowej.
Arkusz posiada zaimplementowany szereg możliwości rozbicia planowania poszczególnych wielkości na podpozycje (np. planowanie zmian kosztów rodzajowych w wyniku realizacji projektu w wierszach 58, 64, 70, 76, 82, 88, 94, 100). Rozwinięcie następuje przez kliknięcie znaku "+" znajdującego się z lewej strony. Osoba dokonująca planowania finansowego może dostosować ilość potrzebnych wierszy przez ich dodanie lub wykasowanie (w takim przypadku należy pamiętać o odpowiednim skorygowaniu podsumowań). Wykorzystanie tych możliwości zależy od analityka i  stopnia skomplikowania wykonywanego planowania finansowego. Istotne jest, aby zaprezentować w jaki sposób dane pozycje są planowane i co się na nie składa.
Rachunek zysków i strat oraz bilans należy planować dla całej jednostki (uwzględniając zarówno działalność objętą projektem, jak i pozostałe działalności). Źródła finansowania projektu należy natomiast planować wyłącznie dla projektu, bez uwzględniania pozostałej części działalności.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</si>
</sst>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charset val="238"/>
      <scheme val="minor"/>
    </font>
    <font>
      <sz val="11"/>
      <color rgb="FFFF0000"/>
      <name val="Arial"/>
      <family val="2"/>
      <charset val="238"/>
    </font>
    <font>
      <sz val="11"/>
      <color theme="1"/>
      <name val="Arial"/>
      <family val="2"/>
      <charset val="238"/>
    </font>
    <font>
      <b/>
      <sz val="20"/>
      <name val="Arial"/>
      <family val="2"/>
      <charset val="238"/>
    </font>
    <font>
      <sz val="18"/>
      <name val="Arial"/>
      <family val="2"/>
      <charset val="238"/>
    </font>
    <font>
      <b/>
      <sz val="11"/>
      <name val="Arial"/>
      <family val="2"/>
      <charset val="238"/>
    </font>
    <font>
      <i/>
      <sz val="8"/>
      <name val="Arial"/>
      <family val="2"/>
      <charset val="238"/>
    </font>
    <font>
      <sz val="8"/>
      <color theme="1"/>
      <name val="Arial"/>
      <family val="2"/>
      <charset val="238"/>
    </font>
    <font>
      <b/>
      <sz val="12"/>
      <color theme="1"/>
      <name val="Arial "/>
      <charset val="238"/>
    </font>
    <font>
      <b/>
      <sz val="11"/>
      <color theme="1"/>
      <name val="Arial "/>
      <charset val="238"/>
    </font>
    <font>
      <i/>
      <sz val="8"/>
      <color theme="1"/>
      <name val="Arial "/>
      <charset val="238"/>
    </font>
    <font>
      <sz val="11"/>
      <color theme="1"/>
      <name val="Arial "/>
      <charset val="238"/>
    </font>
    <font>
      <sz val="12"/>
      <color theme="1"/>
      <name val="Arial "/>
      <charset val="238"/>
    </font>
    <font>
      <b/>
      <sz val="12"/>
      <name val="Arial "/>
      <charset val="238"/>
    </font>
    <font>
      <sz val="8"/>
      <color theme="1"/>
      <name val="Arial "/>
      <charset val="238"/>
    </font>
    <font>
      <sz val="8"/>
      <color rgb="FFFF0000"/>
      <name val="Arial "/>
      <charset val="238"/>
    </font>
    <font>
      <sz val="8"/>
      <name val="Arial "/>
      <charset val="238"/>
    </font>
    <font>
      <sz val="11"/>
      <color rgb="FFFF0000"/>
      <name val="Arial "/>
      <charset val="238"/>
    </font>
    <font>
      <sz val="11"/>
      <name val="Arial "/>
      <charset val="238"/>
    </font>
    <font>
      <i/>
      <sz val="8"/>
      <name val="Arial "/>
      <charset val="238"/>
    </font>
    <font>
      <sz val="10"/>
      <color theme="1"/>
      <name val="Arial "/>
      <charset val="238"/>
    </font>
    <font>
      <b/>
      <sz val="10"/>
      <color theme="1"/>
      <name val="Arial "/>
      <charset val="238"/>
    </font>
    <font>
      <i/>
      <sz val="10"/>
      <color theme="1"/>
      <name val="Arial "/>
      <charset val="238"/>
    </font>
    <font>
      <sz val="12"/>
      <color theme="1"/>
      <name val="Arial"/>
      <family val="2"/>
      <charset val="238"/>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CFFDE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206">
    <xf numFmtId="0" fontId="0" fillId="0" borderId="0" xfId="0"/>
    <xf numFmtId="0" fontId="1" fillId="3" borderId="30" xfId="0" applyFont="1" applyFill="1" applyBorder="1" applyAlignment="1">
      <alignment wrapText="1"/>
    </xf>
    <xf numFmtId="0" fontId="2" fillId="0" borderId="0" xfId="0" applyFont="1" applyAlignment="1">
      <alignment wrapText="1"/>
    </xf>
    <xf numFmtId="0" fontId="1" fillId="3" borderId="31" xfId="0" applyFont="1" applyFill="1" applyBorder="1" applyAlignment="1">
      <alignment wrapText="1"/>
    </xf>
    <xf numFmtId="0" fontId="3" fillId="3" borderId="31" xfId="0" applyFont="1" applyFill="1" applyBorder="1" applyAlignment="1">
      <alignment horizontal="center" wrapText="1"/>
    </xf>
    <xf numFmtId="0" fontId="4" fillId="3" borderId="31" xfId="0" applyFont="1" applyFill="1" applyBorder="1" applyAlignment="1">
      <alignment horizontal="center" wrapText="1"/>
    </xf>
    <xf numFmtId="0" fontId="5" fillId="3" borderId="31" xfId="0" applyFont="1" applyFill="1" applyBorder="1" applyAlignment="1">
      <alignment wrapText="1"/>
    </xf>
    <xf numFmtId="0" fontId="6" fillId="5" borderId="31" xfId="0" applyFont="1" applyFill="1" applyBorder="1" applyAlignment="1">
      <alignment wrapText="1"/>
    </xf>
    <xf numFmtId="0" fontId="7" fillId="0" borderId="0" xfId="0" applyFont="1" applyAlignment="1">
      <alignment wrapText="1"/>
    </xf>
    <xf numFmtId="0" fontId="6" fillId="5" borderId="32" xfId="0" applyFont="1" applyFill="1" applyBorder="1" applyAlignment="1">
      <alignment wrapText="1"/>
    </xf>
    <xf numFmtId="0" fontId="6" fillId="5" borderId="31" xfId="0" applyFont="1" applyFill="1" applyBorder="1" applyAlignment="1">
      <alignment vertical="top" wrapText="1"/>
    </xf>
    <xf numFmtId="0" fontId="12" fillId="3" borderId="3" xfId="0" applyFont="1" applyFill="1" applyBorder="1" applyAlignment="1">
      <alignment horizontal="center" vertical="center" wrapText="1"/>
    </xf>
    <xf numFmtId="0" fontId="12" fillId="3" borderId="4" xfId="0" applyFont="1" applyFill="1" applyBorder="1" applyAlignment="1">
      <alignment vertical="center" wrapText="1"/>
    </xf>
    <xf numFmtId="0" fontId="12" fillId="0" borderId="0" xfId="0" applyFont="1" applyAlignment="1">
      <alignment vertical="center" wrapText="1"/>
    </xf>
    <xf numFmtId="0" fontId="12" fillId="0" borderId="1" xfId="0" applyFont="1" applyBorder="1" applyAlignment="1">
      <alignment horizontal="center" vertical="center" wrapText="1"/>
    </xf>
    <xf numFmtId="0" fontId="12" fillId="3" borderId="0" xfId="0" applyFont="1" applyFill="1" applyAlignment="1">
      <alignment horizontal="center" vertical="center" wrapText="1"/>
    </xf>
    <xf numFmtId="0" fontId="12" fillId="3" borderId="6" xfId="0" applyFont="1" applyFill="1" applyBorder="1" applyAlignment="1">
      <alignment vertical="center" wrapText="1"/>
    </xf>
    <xf numFmtId="0" fontId="12" fillId="0" borderId="9" xfId="0" applyFont="1" applyBorder="1" applyAlignment="1">
      <alignment horizontal="center" vertical="center" wrapText="1"/>
    </xf>
    <xf numFmtId="0" fontId="12" fillId="3" borderId="35" xfId="0" applyFont="1" applyFill="1" applyBorder="1" applyAlignment="1">
      <alignment horizontal="center" vertical="center" wrapText="1"/>
    </xf>
    <xf numFmtId="0" fontId="12" fillId="3" borderId="36" xfId="0" applyFont="1" applyFill="1" applyBorder="1" applyAlignment="1">
      <alignment vertical="center" wrapText="1"/>
    </xf>
    <xf numFmtId="0" fontId="12" fillId="3" borderId="37" xfId="0" applyFont="1" applyFill="1" applyBorder="1" applyAlignment="1">
      <alignment vertical="center" wrapText="1"/>
    </xf>
    <xf numFmtId="0" fontId="12" fillId="3" borderId="12" xfId="0" applyFont="1" applyFill="1" applyBorder="1" applyAlignment="1">
      <alignment vertical="center" wrapText="1"/>
    </xf>
    <xf numFmtId="0" fontId="12" fillId="3" borderId="10" xfId="0" applyFont="1" applyFill="1" applyBorder="1" applyAlignment="1">
      <alignment vertical="center" wrapText="1"/>
    </xf>
    <xf numFmtId="0" fontId="12"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1" xfId="0" quotePrefix="1"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2" fillId="2" borderId="4" xfId="0" applyFont="1" applyFill="1" applyBorder="1" applyAlignment="1">
      <alignment vertical="center" wrapText="1"/>
    </xf>
    <xf numFmtId="0" fontId="12" fillId="2" borderId="13" xfId="0" applyFont="1" applyFill="1" applyBorder="1" applyAlignment="1">
      <alignment horizontal="center" vertical="center" wrapText="1"/>
    </xf>
    <xf numFmtId="17" fontId="12" fillId="0" borderId="9"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12" fillId="2" borderId="10" xfId="0" applyFont="1" applyFill="1" applyBorder="1" applyAlignment="1">
      <alignment vertical="center" wrapText="1"/>
    </xf>
    <xf numFmtId="0" fontId="11"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1" fillId="2" borderId="0" xfId="0" applyFont="1" applyFill="1" applyAlignment="1">
      <alignment vertical="center" wrapText="1"/>
    </xf>
    <xf numFmtId="0" fontId="12" fillId="2" borderId="6" xfId="0" applyFont="1" applyFill="1" applyBorder="1" applyAlignment="1">
      <alignment vertical="center" wrapText="1"/>
    </xf>
    <xf numFmtId="0" fontId="14" fillId="2" borderId="5" xfId="0" applyFont="1" applyFill="1" applyBorder="1" applyAlignment="1">
      <alignment horizontal="center" vertical="center" wrapText="1"/>
    </xf>
    <xf numFmtId="0" fontId="17" fillId="5" borderId="0" xfId="0" applyFont="1" applyFill="1" applyAlignment="1">
      <alignment vertical="center" wrapText="1"/>
    </xf>
    <xf numFmtId="0" fontId="11" fillId="2" borderId="3" xfId="0" applyFont="1" applyFill="1" applyBorder="1" applyAlignment="1">
      <alignment vertical="center" wrapText="1"/>
    </xf>
    <xf numFmtId="0" fontId="14" fillId="2" borderId="4" xfId="0" applyFont="1" applyFill="1" applyBorder="1" applyAlignment="1">
      <alignment vertical="center" wrapText="1"/>
    </xf>
    <xf numFmtId="0" fontId="14" fillId="0" borderId="0" xfId="0" applyFont="1" applyAlignment="1">
      <alignment vertical="center" wrapText="1"/>
    </xf>
    <xf numFmtId="0" fontId="14" fillId="2" borderId="0" xfId="0" applyFont="1" applyFill="1" applyAlignment="1">
      <alignment vertical="center" wrapText="1"/>
    </xf>
    <xf numFmtId="0" fontId="11" fillId="2" borderId="6" xfId="0" applyFont="1" applyFill="1" applyBorder="1" applyAlignment="1">
      <alignment vertical="center" wrapText="1"/>
    </xf>
    <xf numFmtId="0" fontId="14" fillId="2" borderId="6" xfId="0" applyFont="1" applyFill="1" applyBorder="1" applyAlignment="1">
      <alignment vertical="center" wrapText="1"/>
    </xf>
    <xf numFmtId="0" fontId="14" fillId="2" borderId="13" xfId="0" applyFont="1" applyFill="1" applyBorder="1" applyAlignment="1">
      <alignment horizontal="center" vertical="center" wrapText="1"/>
    </xf>
    <xf numFmtId="0" fontId="11" fillId="2" borderId="12" xfId="0" applyFont="1" applyFill="1" applyBorder="1" applyAlignment="1">
      <alignment vertical="center" wrapText="1"/>
    </xf>
    <xf numFmtId="0" fontId="14" fillId="2" borderId="10" xfId="0" applyFont="1" applyFill="1" applyBorder="1" applyAlignment="1">
      <alignment vertical="center" wrapText="1"/>
    </xf>
    <xf numFmtId="0" fontId="11" fillId="2" borderId="4" xfId="0" applyFont="1" applyFill="1" applyBorder="1" applyAlignment="1">
      <alignment vertical="center" wrapText="1"/>
    </xf>
    <xf numFmtId="0" fontId="12" fillId="0" borderId="1" xfId="0" applyFont="1" applyBorder="1" applyAlignment="1">
      <alignment vertical="center" wrapText="1"/>
    </xf>
    <xf numFmtId="4" fontId="12" fillId="2" borderId="1" xfId="0" applyNumberFormat="1" applyFont="1" applyFill="1" applyBorder="1" applyAlignment="1">
      <alignment vertical="center" wrapText="1"/>
    </xf>
    <xf numFmtId="4" fontId="12" fillId="2" borderId="22" xfId="0" applyNumberFormat="1" applyFont="1" applyFill="1" applyBorder="1" applyAlignment="1">
      <alignment vertical="center" wrapText="1"/>
    </xf>
    <xf numFmtId="0" fontId="12" fillId="2" borderId="0" xfId="0" applyFont="1" applyFill="1" applyAlignment="1">
      <alignment vertical="center" wrapText="1"/>
    </xf>
    <xf numFmtId="0" fontId="12" fillId="2" borderId="1" xfId="0" quotePrefix="1" applyFont="1" applyFill="1" applyBorder="1" applyAlignment="1">
      <alignment vertical="center" wrapText="1"/>
    </xf>
    <xf numFmtId="4" fontId="12" fillId="0" borderId="1" xfId="0" applyNumberFormat="1" applyFont="1" applyBorder="1" applyAlignment="1">
      <alignment vertical="center" wrapText="1"/>
    </xf>
    <xf numFmtId="4" fontId="12" fillId="0" borderId="22" xfId="0" applyNumberFormat="1" applyFont="1" applyBorder="1" applyAlignment="1">
      <alignment vertical="center" wrapText="1"/>
    </xf>
    <xf numFmtId="4" fontId="8" fillId="2" borderId="9" xfId="0" applyNumberFormat="1" applyFont="1" applyFill="1" applyBorder="1" applyAlignment="1">
      <alignment vertical="center" wrapText="1"/>
    </xf>
    <xf numFmtId="4" fontId="8" fillId="2" borderId="29" xfId="0" applyNumberFormat="1" applyFont="1" applyFill="1" applyBorder="1" applyAlignment="1">
      <alignment vertical="center" wrapText="1"/>
    </xf>
    <xf numFmtId="0" fontId="8" fillId="2" borderId="12" xfId="0" applyFont="1" applyFill="1" applyBorder="1" applyAlignment="1">
      <alignment vertical="center" wrapText="1"/>
    </xf>
    <xf numFmtId="0" fontId="12" fillId="3" borderId="36" xfId="0" quotePrefix="1" applyFont="1" applyFill="1" applyBorder="1" applyAlignment="1">
      <alignment vertical="center" wrapText="1"/>
    </xf>
    <xf numFmtId="0" fontId="12" fillId="2" borderId="5"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0" borderId="19" xfId="0" applyFont="1" applyBorder="1" applyAlignment="1">
      <alignment vertical="center" wrapText="1"/>
    </xf>
    <xf numFmtId="0" fontId="8" fillId="3" borderId="36" xfId="0" applyFont="1" applyFill="1" applyBorder="1" applyAlignment="1">
      <alignment vertical="center" wrapText="1"/>
    </xf>
    <xf numFmtId="0" fontId="8" fillId="2" borderId="7" xfId="0" applyFont="1" applyFill="1" applyBorder="1" applyAlignment="1">
      <alignment horizontal="center" vertical="center" wrapText="1"/>
    </xf>
    <xf numFmtId="0" fontId="8" fillId="2" borderId="1" xfId="0" applyFont="1" applyFill="1" applyBorder="1" applyAlignment="1">
      <alignment vertical="center" wrapText="1"/>
    </xf>
    <xf numFmtId="4" fontId="8" fillId="2" borderId="1" xfId="0" applyNumberFormat="1" applyFont="1" applyFill="1" applyBorder="1" applyAlignment="1">
      <alignment vertical="center" wrapText="1"/>
    </xf>
    <xf numFmtId="4" fontId="8" fillId="2" borderId="22" xfId="0" applyNumberFormat="1" applyFont="1" applyFill="1" applyBorder="1" applyAlignment="1">
      <alignment vertical="center" wrapText="1"/>
    </xf>
    <xf numFmtId="0" fontId="8" fillId="2" borderId="0" xfId="0" applyFont="1" applyFill="1" applyAlignment="1">
      <alignment vertical="center" wrapText="1"/>
    </xf>
    <xf numFmtId="0" fontId="12" fillId="2" borderId="1" xfId="0" applyFont="1" applyFill="1" applyBorder="1" applyAlignment="1">
      <alignment vertical="center" wrapText="1"/>
    </xf>
    <xf numFmtId="0" fontId="20" fillId="2" borderId="7" xfId="0" quotePrefix="1" applyFont="1" applyFill="1" applyBorder="1" applyAlignment="1">
      <alignment horizontal="center" vertical="center" wrapText="1"/>
    </xf>
    <xf numFmtId="0" fontId="20" fillId="2" borderId="1" xfId="0" applyFont="1" applyFill="1" applyBorder="1" applyAlignment="1">
      <alignment vertical="center" wrapText="1"/>
    </xf>
    <xf numFmtId="4" fontId="20" fillId="2" borderId="1" xfId="0" applyNumberFormat="1" applyFont="1" applyFill="1" applyBorder="1" applyAlignment="1">
      <alignment vertical="center" wrapText="1"/>
    </xf>
    <xf numFmtId="4" fontId="20" fillId="2" borderId="22" xfId="0" applyNumberFormat="1" applyFont="1" applyFill="1" applyBorder="1" applyAlignment="1">
      <alignment vertical="center" wrapText="1"/>
    </xf>
    <xf numFmtId="0" fontId="20" fillId="2" borderId="0" xfId="0" applyFont="1" applyFill="1" applyAlignment="1">
      <alignment vertical="center" wrapText="1"/>
    </xf>
    <xf numFmtId="0" fontId="20" fillId="2" borderId="6" xfId="0" applyFont="1" applyFill="1" applyBorder="1" applyAlignment="1">
      <alignment vertical="center" wrapText="1"/>
    </xf>
    <xf numFmtId="0" fontId="20" fillId="0" borderId="0" xfId="0" applyFont="1" applyAlignment="1">
      <alignment vertical="center" wrapText="1"/>
    </xf>
    <xf numFmtId="0" fontId="20" fillId="2" borderId="7" xfId="0" applyFont="1" applyFill="1" applyBorder="1" applyAlignment="1">
      <alignment horizontal="center" vertical="center" wrapText="1"/>
    </xf>
    <xf numFmtId="4" fontId="20" fillId="0" borderId="1" xfId="0" applyNumberFormat="1" applyFont="1" applyBorder="1" applyAlignment="1">
      <alignment vertical="center" wrapText="1"/>
    </xf>
    <xf numFmtId="4" fontId="20" fillId="0" borderId="22" xfId="0" applyNumberFormat="1" applyFont="1" applyBorder="1" applyAlignment="1">
      <alignment vertical="center" wrapText="1"/>
    </xf>
    <xf numFmtId="0" fontId="20" fillId="0" borderId="19" xfId="0" applyFont="1" applyBorder="1" applyAlignment="1">
      <alignment vertical="center" wrapText="1"/>
    </xf>
    <xf numFmtId="0" fontId="20" fillId="0" borderId="1" xfId="0" quotePrefix="1" applyFont="1" applyBorder="1" applyAlignment="1">
      <alignment vertical="center" wrapText="1"/>
    </xf>
    <xf numFmtId="4" fontId="8" fillId="0" borderId="1" xfId="0" applyNumberFormat="1" applyFont="1" applyBorder="1" applyAlignment="1">
      <alignment vertical="center" wrapText="1"/>
    </xf>
    <xf numFmtId="4" fontId="8" fillId="0" borderId="22" xfId="0" applyNumberFormat="1" applyFont="1" applyBorder="1" applyAlignment="1">
      <alignment vertical="center" wrapText="1"/>
    </xf>
    <xf numFmtId="0" fontId="21"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vertical="center" wrapText="1"/>
    </xf>
    <xf numFmtId="0" fontId="12" fillId="2" borderId="3" xfId="0" applyFont="1" applyFill="1" applyBorder="1" applyAlignment="1">
      <alignment vertical="center" wrapText="1"/>
    </xf>
    <xf numFmtId="0" fontId="11" fillId="2" borderId="0" xfId="0" applyFont="1" applyFill="1" applyAlignment="1">
      <alignment horizontal="center" vertical="center" wrapText="1"/>
    </xf>
    <xf numFmtId="4" fontId="12" fillId="2" borderId="0" xfId="0" applyNumberFormat="1" applyFont="1" applyFill="1" applyAlignment="1">
      <alignment vertical="center" wrapText="1"/>
    </xf>
    <xf numFmtId="4" fontId="12" fillId="2" borderId="6" xfId="0" applyNumberFormat="1" applyFont="1" applyFill="1" applyBorder="1" applyAlignment="1">
      <alignment vertical="center" wrapText="1"/>
    </xf>
    <xf numFmtId="0" fontId="8" fillId="2" borderId="6" xfId="0" applyFont="1" applyFill="1" applyBorder="1" applyAlignment="1">
      <alignment vertical="center" wrapText="1"/>
    </xf>
    <xf numFmtId="0" fontId="8" fillId="0" borderId="0" xfId="0" applyFont="1" applyAlignment="1">
      <alignment vertical="center" wrapText="1"/>
    </xf>
    <xf numFmtId="4" fontId="8" fillId="2" borderId="17" xfId="0" applyNumberFormat="1" applyFont="1" applyFill="1" applyBorder="1" applyAlignment="1">
      <alignment vertical="center" wrapText="1"/>
    </xf>
    <xf numFmtId="4" fontId="8" fillId="2" borderId="38" xfId="0" applyNumberFormat="1" applyFont="1" applyFill="1" applyBorder="1" applyAlignment="1">
      <alignment vertical="center" wrapText="1"/>
    </xf>
    <xf numFmtId="0" fontId="22" fillId="2" borderId="1" xfId="0" applyFont="1" applyFill="1" applyBorder="1" applyAlignment="1">
      <alignment horizontal="center" vertical="center" wrapText="1"/>
    </xf>
    <xf numFmtId="0" fontId="22" fillId="2" borderId="22" xfId="0" applyFont="1" applyFill="1" applyBorder="1" applyAlignment="1">
      <alignment horizontal="center" vertical="center" wrapText="1"/>
    </xf>
    <xf numFmtId="0" fontId="20" fillId="2" borderId="0" xfId="0" applyFont="1" applyFill="1" applyAlignment="1">
      <alignment horizontal="center" vertical="center" wrapText="1"/>
    </xf>
    <xf numFmtId="0" fontId="14" fillId="2" borderId="12" xfId="0" applyFont="1" applyFill="1" applyBorder="1" applyAlignment="1">
      <alignment vertical="center" wrapText="1"/>
    </xf>
    <xf numFmtId="0" fontId="12" fillId="2" borderId="1" xfId="0" applyFont="1" applyFill="1" applyBorder="1" applyAlignment="1">
      <alignment horizontal="center" vertical="center" wrapText="1"/>
    </xf>
    <xf numFmtId="0" fontId="12" fillId="2" borderId="22" xfId="0" applyFont="1" applyFill="1" applyBorder="1" applyAlignment="1">
      <alignment horizontal="center" vertical="center" wrapText="1"/>
    </xf>
    <xf numFmtId="4" fontId="12"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 fontId="12" fillId="0" borderId="22" xfId="0" applyNumberFormat="1" applyFont="1" applyBorder="1" applyAlignment="1">
      <alignment horizontal="center" vertical="center" wrapText="1"/>
    </xf>
    <xf numFmtId="4" fontId="21" fillId="0" borderId="1" xfId="0" applyNumberFormat="1" applyFont="1" applyBorder="1" applyAlignment="1">
      <alignment horizontal="center" vertical="center" wrapText="1"/>
    </xf>
    <xf numFmtId="0" fontId="12" fillId="0" borderId="22" xfId="0" applyFont="1" applyBorder="1" applyAlignment="1">
      <alignment horizontal="center" vertical="center" wrapText="1"/>
    </xf>
    <xf numFmtId="0" fontId="20" fillId="3" borderId="35" xfId="0" applyFont="1" applyFill="1" applyBorder="1" applyAlignment="1">
      <alignment horizontal="center" vertical="center" wrapText="1"/>
    </xf>
    <xf numFmtId="0" fontId="20" fillId="3" borderId="36" xfId="0" applyFont="1" applyFill="1" applyBorder="1" applyAlignment="1">
      <alignment vertical="center" wrapText="1"/>
    </xf>
    <xf numFmtId="0" fontId="11" fillId="3" borderId="36" xfId="0" applyFont="1" applyFill="1" applyBorder="1" applyAlignment="1">
      <alignment vertical="center" wrapText="1"/>
    </xf>
    <xf numFmtId="0" fontId="11" fillId="3" borderId="37" xfId="0" applyFont="1" applyFill="1" applyBorder="1" applyAlignment="1">
      <alignment vertical="center" wrapText="1"/>
    </xf>
    <xf numFmtId="0" fontId="12" fillId="0" borderId="0" xfId="0" applyFont="1" applyAlignment="1">
      <alignment horizontal="center" vertical="center" wrapText="1"/>
    </xf>
    <xf numFmtId="0" fontId="12" fillId="3" borderId="26"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0" borderId="0" xfId="0" applyFont="1" applyAlignment="1">
      <alignment vertical="center" wrapText="1"/>
    </xf>
    <xf numFmtId="0" fontId="12" fillId="3" borderId="5" xfId="0" applyFont="1" applyFill="1" applyBorder="1" applyAlignment="1">
      <alignment horizontal="center" vertical="center" wrapText="1"/>
    </xf>
    <xf numFmtId="0" fontId="12" fillId="3" borderId="0" xfId="0" applyFont="1" applyFill="1" applyAlignment="1">
      <alignment vertical="center" wrapText="1"/>
    </xf>
    <xf numFmtId="0" fontId="12" fillId="2" borderId="0" xfId="0" applyFont="1" applyFill="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0" fontId="12" fillId="0" borderId="1" xfId="0" applyFont="1" applyBorder="1" applyAlignment="1" applyProtection="1">
      <alignment vertical="center" wrapText="1"/>
      <protection locked="0"/>
    </xf>
    <xf numFmtId="0" fontId="11" fillId="0" borderId="0" xfId="0" applyFont="1" applyAlignment="1" applyProtection="1">
      <alignment vertical="center" wrapText="1"/>
      <protection locked="0"/>
    </xf>
    <xf numFmtId="0" fontId="12" fillId="3" borderId="13" xfId="0" applyFont="1" applyFill="1" applyBorder="1" applyAlignment="1">
      <alignment horizontal="center" vertical="center" wrapText="1"/>
    </xf>
    <xf numFmtId="0" fontId="12" fillId="0" borderId="0" xfId="0" applyFont="1" applyAlignment="1" applyProtection="1">
      <alignment vertical="center" wrapText="1"/>
      <protection hidden="1"/>
    </xf>
    <xf numFmtId="4" fontId="12" fillId="0" borderId="0" xfId="0" applyNumberFormat="1" applyFont="1" applyAlignment="1">
      <alignment vertical="center" wrapText="1"/>
    </xf>
    <xf numFmtId="0" fontId="23" fillId="0" borderId="0" xfId="0" applyFont="1"/>
    <xf numFmtId="0" fontId="20" fillId="0" borderId="8" xfId="0" applyFont="1" applyBorder="1" applyAlignment="1">
      <alignment horizontal="center" vertical="center" wrapText="1"/>
    </xf>
    <xf numFmtId="0" fontId="11" fillId="0" borderId="9" xfId="0" applyFont="1" applyBorder="1" applyAlignment="1">
      <alignment vertical="center" wrapText="1"/>
    </xf>
    <xf numFmtId="0" fontId="11" fillId="0" borderId="29" xfId="0" applyFont="1" applyBorder="1" applyAlignment="1">
      <alignment vertical="center" wrapText="1"/>
    </xf>
    <xf numFmtId="0" fontId="8" fillId="2" borderId="7" xfId="0" applyFont="1" applyFill="1" applyBorder="1" applyAlignment="1">
      <alignment vertical="center" wrapText="1"/>
    </xf>
    <xf numFmtId="0" fontId="11" fillId="0" borderId="1" xfId="0" applyFont="1" applyBorder="1" applyAlignment="1">
      <alignment vertical="center" wrapText="1"/>
    </xf>
    <xf numFmtId="0" fontId="20" fillId="0" borderId="9" xfId="0" applyFont="1" applyBorder="1" applyAlignment="1">
      <alignment vertical="center" wrapText="1"/>
    </xf>
    <xf numFmtId="0" fontId="19" fillId="5" borderId="23" xfId="0" applyFont="1" applyFill="1" applyBorder="1" applyAlignment="1">
      <alignment vertical="center" wrapText="1"/>
    </xf>
    <xf numFmtId="0" fontId="19" fillId="5" borderId="24" xfId="0" applyFont="1" applyFill="1" applyBorder="1" applyAlignment="1">
      <alignment vertical="center" wrapText="1"/>
    </xf>
    <xf numFmtId="0" fontId="19" fillId="5" borderId="25" xfId="0" applyFont="1" applyFill="1" applyBorder="1" applyAlignment="1">
      <alignment vertical="center" wrapText="1"/>
    </xf>
    <xf numFmtId="0" fontId="18" fillId="5" borderId="21" xfId="0" applyFont="1" applyFill="1" applyBorder="1" applyAlignment="1">
      <alignment vertical="center" wrapText="1"/>
    </xf>
    <xf numFmtId="0" fontId="18" fillId="5" borderId="12" xfId="0" applyFont="1" applyFill="1" applyBorder="1" applyAlignment="1">
      <alignment vertical="center" wrapText="1"/>
    </xf>
    <xf numFmtId="0" fontId="18" fillId="5" borderId="10" xfId="0" applyFont="1" applyFill="1" applyBorder="1" applyAlignment="1">
      <alignment vertical="center" wrapText="1"/>
    </xf>
    <xf numFmtId="0" fontId="14" fillId="0" borderId="19" xfId="0" applyFont="1" applyBorder="1" applyAlignment="1">
      <alignment vertical="center" wrapText="1"/>
    </xf>
    <xf numFmtId="0" fontId="10" fillId="5" borderId="12" xfId="0" applyFont="1" applyFill="1" applyBorder="1" applyAlignment="1">
      <alignment vertical="center" wrapText="1"/>
    </xf>
    <xf numFmtId="0" fontId="11" fillId="5" borderId="12" xfId="0" applyFont="1" applyFill="1" applyBorder="1" applyAlignment="1">
      <alignment vertical="center" wrapText="1"/>
    </xf>
    <xf numFmtId="0" fontId="11" fillId="5" borderId="10" xfId="0" applyFont="1" applyFill="1" applyBorder="1" applyAlignment="1">
      <alignment vertical="center" wrapText="1"/>
    </xf>
    <xf numFmtId="0" fontId="8" fillId="2" borderId="2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16" fillId="5" borderId="3" xfId="0" applyFont="1" applyFill="1" applyBorder="1" applyAlignment="1">
      <alignment vertical="center" wrapText="1"/>
    </xf>
    <xf numFmtId="0" fontId="16" fillId="5" borderId="4" xfId="0" applyFont="1" applyFill="1" applyBorder="1" applyAlignment="1">
      <alignment vertical="center" wrapText="1"/>
    </xf>
    <xf numFmtId="0" fontId="8" fillId="2" borderId="7"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8" fillId="2" borderId="8" xfId="0" quotePrefix="1" applyFont="1" applyFill="1" applyBorder="1" applyAlignment="1">
      <alignment horizontal="center" vertical="center" wrapText="1"/>
    </xf>
    <xf numFmtId="0" fontId="11" fillId="0" borderId="9" xfId="0" applyFont="1" applyBorder="1" applyAlignment="1">
      <alignment horizontal="center" vertical="center" wrapText="1"/>
    </xf>
    <xf numFmtId="0" fontId="12" fillId="2" borderId="14"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9" xfId="0" applyFont="1" applyFill="1" applyBorder="1" applyAlignment="1">
      <alignment vertical="center" wrapText="1"/>
    </xf>
    <xf numFmtId="0" fontId="8" fillId="2" borderId="13" xfId="0" applyFont="1" applyFill="1" applyBorder="1" applyAlignment="1">
      <alignment horizontal="center" vertical="center" wrapText="1"/>
    </xf>
    <xf numFmtId="0" fontId="11" fillId="0" borderId="12" xfId="0" applyFont="1" applyBorder="1" applyAlignment="1">
      <alignment horizontal="center" vertical="center" wrapText="1"/>
    </xf>
    <xf numFmtId="0" fontId="10" fillId="5" borderId="0" xfId="0" applyFont="1" applyFill="1" applyAlignment="1">
      <alignment horizontal="left" vertical="center" wrapText="1"/>
    </xf>
    <xf numFmtId="0" fontId="11" fillId="5" borderId="0" xfId="0" applyFont="1" applyFill="1" applyAlignment="1">
      <alignment vertical="center" wrapText="1"/>
    </xf>
    <xf numFmtId="0" fontId="11" fillId="5" borderId="6" xfId="0" applyFont="1" applyFill="1" applyBorder="1" applyAlignment="1">
      <alignment vertical="center" wrapText="1"/>
    </xf>
    <xf numFmtId="0" fontId="10" fillId="5" borderId="26" xfId="0" applyFont="1" applyFill="1" applyBorder="1" applyAlignment="1">
      <alignment vertical="center" wrapText="1"/>
    </xf>
    <xf numFmtId="0" fontId="11" fillId="5" borderId="3" xfId="0" applyFont="1" applyFill="1" applyBorder="1" applyAlignment="1">
      <alignment vertical="center" wrapText="1"/>
    </xf>
    <xf numFmtId="0" fontId="11" fillId="5" borderId="4" xfId="0" applyFont="1" applyFill="1" applyBorder="1" applyAlignment="1">
      <alignment vertical="center" wrapText="1"/>
    </xf>
    <xf numFmtId="0" fontId="8" fillId="2" borderId="3" xfId="0" applyFont="1" applyFill="1" applyBorder="1" applyAlignment="1">
      <alignment horizontal="center" vertical="center" wrapText="1"/>
    </xf>
    <xf numFmtId="0" fontId="11" fillId="0" borderId="12" xfId="0" applyFont="1" applyBorder="1" applyAlignment="1">
      <alignment vertical="center" wrapText="1"/>
    </xf>
    <xf numFmtId="0" fontId="19" fillId="5" borderId="0" xfId="0" applyFont="1" applyFill="1" applyAlignment="1">
      <alignment horizontal="left" vertical="center" wrapText="1"/>
    </xf>
    <xf numFmtId="0" fontId="18" fillId="5" borderId="0" xfId="0" applyFont="1" applyFill="1" applyAlignment="1">
      <alignment vertical="center" wrapText="1"/>
    </xf>
    <xf numFmtId="0" fontId="18" fillId="5" borderId="6" xfId="0" applyFont="1" applyFill="1" applyBorder="1" applyAlignment="1">
      <alignment vertical="center" wrapText="1"/>
    </xf>
    <xf numFmtId="0" fontId="15" fillId="5" borderId="0" xfId="0" applyFont="1" applyFill="1" applyAlignment="1">
      <alignment vertical="center" wrapText="1"/>
    </xf>
    <xf numFmtId="0" fontId="17" fillId="5" borderId="0" xfId="0" applyFont="1" applyFill="1" applyAlignment="1">
      <alignment vertical="center" wrapText="1"/>
    </xf>
    <xf numFmtId="0" fontId="17" fillId="5" borderId="6" xfId="0" applyFont="1" applyFill="1" applyBorder="1" applyAlignment="1">
      <alignment vertical="center" wrapText="1"/>
    </xf>
    <xf numFmtId="0" fontId="16" fillId="5" borderId="12" xfId="0" applyFont="1" applyFill="1" applyBorder="1" applyAlignment="1">
      <alignment vertical="center" wrapText="1"/>
    </xf>
    <xf numFmtId="0" fontId="8" fillId="4" borderId="27" xfId="0" applyFont="1" applyFill="1" applyBorder="1" applyAlignment="1">
      <alignment horizontal="left" vertical="center" wrapText="1"/>
    </xf>
    <xf numFmtId="0" fontId="9" fillId="4" borderId="28" xfId="0" applyFont="1" applyFill="1" applyBorder="1" applyAlignment="1">
      <alignment horizontal="left" vertical="center" wrapText="1"/>
    </xf>
    <xf numFmtId="0" fontId="8" fillId="2" borderId="7"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5" borderId="0" xfId="0" applyFont="1" applyFill="1" applyAlignment="1">
      <alignment vertical="center" wrapText="1"/>
    </xf>
    <xf numFmtId="0" fontId="8" fillId="2" borderId="8"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2" fillId="0" borderId="9" xfId="0" applyFont="1" applyBorder="1" applyAlignment="1">
      <alignment horizontal="center" vertical="center" wrapText="1"/>
    </xf>
    <xf numFmtId="0" fontId="9" fillId="2" borderId="11" xfId="0" applyFont="1" applyFill="1" applyBorder="1" applyAlignment="1">
      <alignment horizontal="left" vertical="center" wrapText="1"/>
    </xf>
    <xf numFmtId="0" fontId="19" fillId="5" borderId="5" xfId="0" applyFont="1" applyFill="1" applyBorder="1" applyAlignment="1">
      <alignment vertical="center" wrapText="1"/>
    </xf>
    <xf numFmtId="0" fontId="18" fillId="0" borderId="6" xfId="0" applyFont="1" applyBorder="1" applyAlignment="1">
      <alignment vertical="center" wrapText="1"/>
    </xf>
    <xf numFmtId="0" fontId="8" fillId="2"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11" fillId="0" borderId="22" xfId="0" applyFont="1" applyBorder="1" applyAlignment="1">
      <alignment horizontal="center" vertical="center" wrapText="1"/>
    </xf>
    <xf numFmtId="0" fontId="12" fillId="0" borderId="1" xfId="0"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11" fillId="0" borderId="22" xfId="0" applyFont="1" applyBorder="1" applyAlignment="1">
      <alignment vertical="center" wrapText="1"/>
    </xf>
    <xf numFmtId="0" fontId="8" fillId="2" borderId="18" xfId="0" applyFont="1" applyFill="1" applyBorder="1" applyAlignment="1" applyProtection="1">
      <alignment horizontal="center" vertical="center" wrapText="1"/>
      <protection locked="0"/>
    </xf>
    <xf numFmtId="0" fontId="9" fillId="0" borderId="19" xfId="0" applyFont="1" applyBorder="1" applyAlignment="1" applyProtection="1">
      <alignment vertical="center" wrapText="1"/>
      <protection locked="0"/>
    </xf>
    <xf numFmtId="4" fontId="8" fillId="0" borderId="1" xfId="0" applyNumberFormat="1" applyFont="1" applyBorder="1" applyAlignment="1" applyProtection="1">
      <alignment vertical="center" wrapText="1"/>
      <protection locked="0"/>
    </xf>
    <xf numFmtId="4" fontId="9" fillId="0" borderId="1" xfId="0" applyNumberFormat="1" applyFont="1" applyBorder="1" applyAlignment="1" applyProtection="1">
      <alignment vertical="center" wrapText="1"/>
      <protection locked="0"/>
    </xf>
    <xf numFmtId="0" fontId="12" fillId="2" borderId="33" xfId="0" applyFont="1" applyFill="1" applyBorder="1" applyAlignment="1">
      <alignment vertical="center" wrapText="1"/>
    </xf>
    <xf numFmtId="0" fontId="11" fillId="2" borderId="0" xfId="0" applyFont="1" applyFill="1" applyAlignment="1">
      <alignment vertical="center" wrapText="1"/>
    </xf>
    <xf numFmtId="0" fontId="11" fillId="0" borderId="6" xfId="0" applyFont="1" applyBorder="1" applyAlignment="1">
      <alignment vertical="center" wrapText="1"/>
    </xf>
  </cellXfs>
  <cellStyles count="1">
    <cellStyle name="Normalny" xfId="0" builtinId="0"/>
  </cellStyles>
  <dxfs count="2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FFDE2"/>
      <color rgb="FFB5FB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7"/>
  <sheetViews>
    <sheetView view="pageBreakPreview" zoomScale="80" zoomScaleNormal="100" zoomScaleSheetLayoutView="80" workbookViewId="0">
      <selection activeCell="D4" sqref="D4"/>
    </sheetView>
  </sheetViews>
  <sheetFormatPr defaultRowHeight="14.25"/>
  <cols>
    <col min="1" max="1" width="85.7109375" style="2" customWidth="1"/>
    <col min="2" max="16384" width="9.140625" style="2"/>
  </cols>
  <sheetData>
    <row r="1" spans="1:1">
      <c r="A1" s="1"/>
    </row>
    <row r="2" spans="1:1" ht="26.25">
      <c r="A2" s="4" t="s">
        <v>133</v>
      </c>
    </row>
    <row r="3" spans="1:1">
      <c r="A3" s="3"/>
    </row>
    <row r="4" spans="1:1" ht="372">
      <c r="A4" s="5" t="s">
        <v>168</v>
      </c>
    </row>
    <row r="5" spans="1:1">
      <c r="A5" s="3"/>
    </row>
    <row r="6" spans="1:1" ht="15">
      <c r="A6" s="6" t="s">
        <v>134</v>
      </c>
    </row>
    <row r="7" spans="1:1" s="8" customFormat="1" ht="22.5">
      <c r="A7" s="7" t="s">
        <v>143</v>
      </c>
    </row>
    <row r="8" spans="1:1" s="8" customFormat="1" ht="39" customHeight="1">
      <c r="A8" s="7" t="s">
        <v>166</v>
      </c>
    </row>
    <row r="9" spans="1:1" s="8" customFormat="1" ht="33.75">
      <c r="A9" s="7" t="s">
        <v>142</v>
      </c>
    </row>
    <row r="10" spans="1:1" s="8" customFormat="1" ht="45">
      <c r="A10" s="7" t="s">
        <v>139</v>
      </c>
    </row>
    <row r="11" spans="1:1" s="8" customFormat="1" ht="21.75" customHeight="1">
      <c r="A11" s="10" t="s">
        <v>135</v>
      </c>
    </row>
    <row r="12" spans="1:1" s="8" customFormat="1" ht="22.5" customHeight="1">
      <c r="A12" s="10" t="s">
        <v>140</v>
      </c>
    </row>
    <row r="13" spans="1:1" s="8" customFormat="1" ht="33.75">
      <c r="A13" s="7" t="s">
        <v>158</v>
      </c>
    </row>
    <row r="14" spans="1:1" s="8" customFormat="1" ht="33.75">
      <c r="A14" s="7" t="s">
        <v>161</v>
      </c>
    </row>
    <row r="15" spans="1:1" ht="15">
      <c r="A15" s="6" t="s">
        <v>141</v>
      </c>
    </row>
    <row r="16" spans="1:1" s="8" customFormat="1" ht="22.5">
      <c r="A16" s="7" t="s">
        <v>157</v>
      </c>
    </row>
    <row r="17" spans="1:1" ht="72" customHeight="1" thickBot="1">
      <c r="A17" s="9" t="s">
        <v>159</v>
      </c>
    </row>
  </sheetData>
  <printOptions horizontalCentered="1"/>
  <pageMargins left="0.70866141732283472" right="0.70866141732283472" top="0.74803149606299213" bottom="0.94488188976377963" header="0.31496062992125984" footer="0.31496062992125984"/>
  <pageSetup paperSize="9" scale="90" pageOrder="overThenDown" orientation="portrait" r:id="rId1"/>
  <headerFooter>
    <oddHeader>&amp;CBiznes plan dla Działania 1.1 FEWL 21-27, II typ projektu. Część finansowa.</oddHeader>
    <oddFooter>&amp;C&amp;G&amp;R&amp;P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03"/>
  <sheetViews>
    <sheetView tabSelected="1" view="pageBreakPreview" zoomScale="80" zoomScaleNormal="100" zoomScaleSheetLayoutView="80" workbookViewId="0">
      <pane xSplit="2" ySplit="7" topLeftCell="E8" activePane="bottomRight" state="frozenSplit"/>
      <selection pane="topRight" activeCell="C1" sqref="C1"/>
      <selection pane="bottomLeft" activeCell="A6" sqref="A6"/>
      <selection pane="bottomRight" activeCell="B10" sqref="B10:O10"/>
    </sheetView>
  </sheetViews>
  <sheetFormatPr defaultRowHeight="15" outlineLevelRow="1"/>
  <cols>
    <col min="1" max="1" width="4.140625" style="112" bestFit="1" customWidth="1"/>
    <col min="2" max="2" width="70.7109375" style="13" bestFit="1" customWidth="1"/>
    <col min="3" max="12" width="10.140625" style="13" bestFit="1" customWidth="1"/>
    <col min="13" max="15" width="10.140625" style="13" customWidth="1"/>
    <col min="16" max="16" width="136.42578125" style="13" customWidth="1"/>
    <col min="17" max="17" width="3.28515625" style="13" customWidth="1"/>
    <col min="18" max="16384" width="9.140625" style="13"/>
  </cols>
  <sheetData>
    <row r="1" spans="1:17" ht="15.75" customHeight="1">
      <c r="A1" s="180" t="s">
        <v>63</v>
      </c>
      <c r="B1" s="181"/>
      <c r="C1" s="168" t="s">
        <v>132</v>
      </c>
      <c r="D1" s="169"/>
      <c r="E1" s="169"/>
      <c r="F1" s="169"/>
      <c r="G1" s="169"/>
      <c r="H1" s="169"/>
      <c r="I1" s="169"/>
      <c r="J1" s="169"/>
      <c r="K1" s="169"/>
      <c r="L1" s="169"/>
      <c r="M1" s="169"/>
      <c r="N1" s="169"/>
      <c r="O1" s="170"/>
      <c r="P1" s="11"/>
      <c r="Q1" s="12"/>
    </row>
    <row r="2" spans="1:17" ht="15.75" customHeight="1">
      <c r="A2" s="182" t="s">
        <v>155</v>
      </c>
      <c r="B2" s="183"/>
      <c r="C2" s="184"/>
      <c r="D2" s="185"/>
      <c r="E2" s="185"/>
      <c r="F2" s="185"/>
      <c r="G2" s="186" t="s">
        <v>156</v>
      </c>
      <c r="H2" s="166"/>
      <c r="I2" s="166"/>
      <c r="J2" s="166"/>
      <c r="K2" s="166"/>
      <c r="L2" s="166"/>
      <c r="M2" s="166"/>
      <c r="N2" s="166"/>
      <c r="O2" s="167"/>
      <c r="P2" s="15"/>
      <c r="Q2" s="16"/>
    </row>
    <row r="3" spans="1:17" ht="15.75" customHeight="1" thickBot="1">
      <c r="A3" s="187" t="s">
        <v>160</v>
      </c>
      <c r="B3" s="188"/>
      <c r="C3" s="189"/>
      <c r="D3" s="155"/>
      <c r="E3" s="155"/>
      <c r="F3" s="155"/>
      <c r="G3" s="143" t="s">
        <v>154</v>
      </c>
      <c r="H3" s="144"/>
      <c r="I3" s="144"/>
      <c r="J3" s="144"/>
      <c r="K3" s="144"/>
      <c r="L3" s="144"/>
      <c r="M3" s="144"/>
      <c r="N3" s="144"/>
      <c r="O3" s="145"/>
      <c r="P3" s="15"/>
      <c r="Q3" s="16"/>
    </row>
    <row r="4" spans="1:17" ht="15.75" thickBot="1">
      <c r="A4" s="18"/>
      <c r="B4" s="19"/>
      <c r="C4" s="19"/>
      <c r="D4" s="19"/>
      <c r="E4" s="19"/>
      <c r="F4" s="19"/>
      <c r="G4" s="19"/>
      <c r="H4" s="19"/>
      <c r="I4" s="19"/>
      <c r="J4" s="19"/>
      <c r="K4" s="19"/>
      <c r="L4" s="19"/>
      <c r="M4" s="19"/>
      <c r="N4" s="19"/>
      <c r="O4" s="20"/>
      <c r="P4" s="21"/>
      <c r="Q4" s="22"/>
    </row>
    <row r="5" spans="1:17" ht="15.75">
      <c r="A5" s="23"/>
      <c r="B5" s="171" t="s">
        <v>24</v>
      </c>
      <c r="C5" s="25" t="s">
        <v>48</v>
      </c>
      <c r="D5" s="25" t="s">
        <v>49</v>
      </c>
      <c r="E5" s="26" t="s">
        <v>51</v>
      </c>
      <c r="F5" s="26" t="s">
        <v>50</v>
      </c>
      <c r="G5" s="25" t="s">
        <v>52</v>
      </c>
      <c r="H5" s="25" t="s">
        <v>53</v>
      </c>
      <c r="I5" s="25" t="s">
        <v>54</v>
      </c>
      <c r="J5" s="25" t="s">
        <v>55</v>
      </c>
      <c r="K5" s="25" t="s">
        <v>56</v>
      </c>
      <c r="L5" s="27" t="s">
        <v>57</v>
      </c>
      <c r="M5" s="27" t="s">
        <v>58</v>
      </c>
      <c r="N5" s="27" t="s">
        <v>59</v>
      </c>
      <c r="O5" s="28" t="s">
        <v>60</v>
      </c>
      <c r="P5" s="171" t="s">
        <v>62</v>
      </c>
      <c r="Q5" s="29"/>
    </row>
    <row r="6" spans="1:17" ht="15.75" thickBot="1">
      <c r="A6" s="30"/>
      <c r="B6" s="164"/>
      <c r="C6" s="17" t="str">
        <f>IF(F6="","",F6-2)</f>
        <v/>
      </c>
      <c r="D6" s="17" t="str">
        <f>IF(F6="","",F6-1)</f>
        <v/>
      </c>
      <c r="E6" s="31"/>
      <c r="F6" s="17" t="str">
        <f>IF(C2="","",C2)</f>
        <v/>
      </c>
      <c r="G6" s="17" t="str">
        <f>IF(ISERROR($F$6+1&gt;$C$3+5),"",IF(OR($C$2="",$C$3="",$F$6+1&gt;$C$3+5),"",$F$6+1))</f>
        <v/>
      </c>
      <c r="H6" s="17" t="str">
        <f>IF(ISERROR($F$6+2&gt;$C$3+5),"",IF(OR($C$2="",$C$3="",$F$6+2&gt;$C$3+5),"",$F$6+2))</f>
        <v/>
      </c>
      <c r="I6" s="17" t="str">
        <f>IF(ISERROR($F$6+3&gt;$C$3+5),"",IF(OR($C$2="",$C$3="",$F$6+3&gt;$C$3+5),"",$F$6+3))</f>
        <v/>
      </c>
      <c r="J6" s="17" t="str">
        <f>IF(ISERROR($F$6+4&gt;$C$3+5),"",IF(OR($C$2="",$C$3="",$F$6+4&gt;$C$3+5),"",$F$6+4))</f>
        <v/>
      </c>
      <c r="K6" s="17" t="str">
        <f>IF(ISERROR($F$6+5&gt;$C$3+5),"",IF(OR($C$2="",$C$3="",$F$6+5&gt;$C$3+5),"",$F$6+5))</f>
        <v/>
      </c>
      <c r="L6" s="17" t="str">
        <f>IF(ISERROR($F$6+6&gt;$C$3+5),"",IF(OR($C$2="",$C$3="",$F$6+6&gt;$C$3+5),"",$F$6+6))</f>
        <v/>
      </c>
      <c r="M6" s="17" t="str">
        <f>IF(ISERROR($F$6+7&gt;$C$3+5),"",IF(OR($C$2="",$C$3="",$F$6+7&gt;$C$3+5),"",$F$6+7))</f>
        <v/>
      </c>
      <c r="N6" s="17" t="str">
        <f>IF(ISERROR($F$6+8&gt;$C$3+5),"",IF(OR($C$2="",$C$3="",$F$6+8&gt;$C$3+5),"",$F$6+8))</f>
        <v/>
      </c>
      <c r="O6" s="32" t="str">
        <f>IF(ISERROR($F$6+9&gt;$C$3+5),"",IF(OR($C$2="",$C$3="",$F$6+9&gt;$C$3+5),"",$F$6+9))</f>
        <v/>
      </c>
      <c r="P6" s="172"/>
      <c r="Q6" s="33"/>
    </row>
    <row r="7" spans="1:17" ht="0.75" customHeight="1" thickBot="1">
      <c r="A7" s="23"/>
      <c r="B7" s="34"/>
      <c r="C7" s="35"/>
      <c r="D7" s="35"/>
      <c r="E7" s="35"/>
      <c r="F7" s="35"/>
      <c r="G7" s="35"/>
      <c r="H7" s="35"/>
      <c r="I7" s="35"/>
      <c r="J7" s="35"/>
      <c r="K7" s="35"/>
      <c r="L7" s="35"/>
      <c r="M7" s="35"/>
      <c r="N7" s="35"/>
      <c r="O7" s="36"/>
      <c r="P7" s="37"/>
      <c r="Q7" s="38"/>
    </row>
    <row r="8" spans="1:17" s="43" customFormat="1" ht="123" customHeight="1">
      <c r="A8" s="39"/>
      <c r="B8" s="176" t="s">
        <v>167</v>
      </c>
      <c r="C8" s="177"/>
      <c r="D8" s="177"/>
      <c r="E8" s="177"/>
      <c r="F8" s="177"/>
      <c r="G8" s="177"/>
      <c r="H8" s="177"/>
      <c r="I8" s="177"/>
      <c r="J8" s="177"/>
      <c r="K8" s="177"/>
      <c r="L8" s="177"/>
      <c r="M8" s="177"/>
      <c r="N8" s="177"/>
      <c r="O8" s="178"/>
      <c r="P8" s="41"/>
      <c r="Q8" s="42"/>
    </row>
    <row r="9" spans="1:17" s="43" customFormat="1" ht="14.25">
      <c r="A9" s="39"/>
      <c r="B9" s="44"/>
      <c r="C9" s="37"/>
      <c r="D9" s="37"/>
      <c r="E9" s="37"/>
      <c r="F9" s="37"/>
      <c r="G9" s="37"/>
      <c r="H9" s="37"/>
      <c r="I9" s="37"/>
      <c r="J9" s="37"/>
      <c r="K9" s="37"/>
      <c r="L9" s="37"/>
      <c r="M9" s="37"/>
      <c r="N9" s="37"/>
      <c r="O9" s="45"/>
      <c r="P9" s="37"/>
      <c r="Q9" s="46"/>
    </row>
    <row r="10" spans="1:17" s="43" customFormat="1" ht="93" customHeight="1" thickBot="1">
      <c r="A10" s="47"/>
      <c r="B10" s="179" t="s">
        <v>169</v>
      </c>
      <c r="C10" s="140"/>
      <c r="D10" s="140"/>
      <c r="E10" s="140"/>
      <c r="F10" s="140"/>
      <c r="G10" s="140"/>
      <c r="H10" s="140"/>
      <c r="I10" s="140"/>
      <c r="J10" s="140"/>
      <c r="K10" s="140"/>
      <c r="L10" s="140"/>
      <c r="M10" s="140"/>
      <c r="N10" s="140"/>
      <c r="O10" s="141"/>
      <c r="P10" s="48"/>
      <c r="Q10" s="49"/>
    </row>
    <row r="11" spans="1:17" ht="15.75" thickBot="1">
      <c r="A11" s="18"/>
      <c r="B11" s="19"/>
      <c r="C11" s="19"/>
      <c r="D11" s="19"/>
      <c r="E11" s="19"/>
      <c r="F11" s="19"/>
      <c r="G11" s="19"/>
      <c r="H11" s="19"/>
      <c r="I11" s="19"/>
      <c r="J11" s="19"/>
      <c r="K11" s="19"/>
      <c r="L11" s="19"/>
      <c r="M11" s="19"/>
      <c r="N11" s="19"/>
      <c r="O11" s="20"/>
      <c r="P11" s="19"/>
      <c r="Q11" s="20"/>
    </row>
    <row r="12" spans="1:17" ht="33" customHeight="1">
      <c r="A12" s="23"/>
      <c r="B12" s="24" t="s">
        <v>149</v>
      </c>
      <c r="C12" s="41"/>
      <c r="D12" s="41"/>
      <c r="E12" s="41"/>
      <c r="F12" s="41"/>
      <c r="G12" s="41"/>
      <c r="H12" s="41"/>
      <c r="I12" s="41"/>
      <c r="J12" s="41"/>
      <c r="K12" s="41"/>
      <c r="L12" s="41"/>
      <c r="M12" s="41"/>
      <c r="N12" s="41"/>
      <c r="O12" s="50"/>
      <c r="P12" s="41"/>
      <c r="Q12" s="29"/>
    </row>
    <row r="13" spans="1:17" s="43" customFormat="1" ht="45.75" customHeight="1">
      <c r="A13" s="39"/>
      <c r="B13" s="173" t="s">
        <v>150</v>
      </c>
      <c r="C13" s="174"/>
      <c r="D13" s="174"/>
      <c r="E13" s="174"/>
      <c r="F13" s="174"/>
      <c r="G13" s="174"/>
      <c r="H13" s="174"/>
      <c r="I13" s="174"/>
      <c r="J13" s="174"/>
      <c r="K13" s="174"/>
      <c r="L13" s="174"/>
      <c r="M13" s="174"/>
      <c r="N13" s="174"/>
      <c r="O13" s="175"/>
      <c r="P13" s="37"/>
      <c r="Q13" s="46"/>
    </row>
    <row r="14" spans="1:17">
      <c r="A14" s="156" t="s">
        <v>73</v>
      </c>
      <c r="B14" s="51" t="s">
        <v>23</v>
      </c>
      <c r="C14" s="52"/>
      <c r="D14" s="52"/>
      <c r="E14" s="52"/>
      <c r="F14" s="52">
        <f t="shared" ref="F14:L14" si="0">ROUND(F15*F16,2)</f>
        <v>0</v>
      </c>
      <c r="G14" s="52">
        <f t="shared" si="0"/>
        <v>0</v>
      </c>
      <c r="H14" s="52">
        <f t="shared" si="0"/>
        <v>0</v>
      </c>
      <c r="I14" s="52">
        <f t="shared" si="0"/>
        <v>0</v>
      </c>
      <c r="J14" s="52">
        <f t="shared" si="0"/>
        <v>0</v>
      </c>
      <c r="K14" s="52">
        <f t="shared" si="0"/>
        <v>0</v>
      </c>
      <c r="L14" s="52">
        <f t="shared" si="0"/>
        <v>0</v>
      </c>
      <c r="M14" s="52">
        <f t="shared" ref="M14:O14" si="1">ROUND(M15*M16,2)</f>
        <v>0</v>
      </c>
      <c r="N14" s="52">
        <f t="shared" si="1"/>
        <v>0</v>
      </c>
      <c r="O14" s="53">
        <f t="shared" si="1"/>
        <v>0</v>
      </c>
      <c r="P14" s="54"/>
      <c r="Q14" s="38"/>
    </row>
    <row r="15" spans="1:17">
      <c r="A15" s="157"/>
      <c r="B15" s="55" t="s">
        <v>12</v>
      </c>
      <c r="C15" s="52"/>
      <c r="D15" s="52"/>
      <c r="E15" s="52"/>
      <c r="F15" s="56"/>
      <c r="G15" s="56"/>
      <c r="H15" s="56"/>
      <c r="I15" s="56"/>
      <c r="J15" s="56"/>
      <c r="K15" s="56"/>
      <c r="L15" s="56"/>
      <c r="M15" s="56"/>
      <c r="N15" s="56"/>
      <c r="O15" s="57"/>
      <c r="P15" s="142"/>
      <c r="Q15" s="38"/>
    </row>
    <row r="16" spans="1:17">
      <c r="A16" s="158"/>
      <c r="B16" s="55" t="s">
        <v>136</v>
      </c>
      <c r="C16" s="52"/>
      <c r="D16" s="52"/>
      <c r="E16" s="52"/>
      <c r="F16" s="56"/>
      <c r="G16" s="56"/>
      <c r="H16" s="56"/>
      <c r="I16" s="56"/>
      <c r="J16" s="56"/>
      <c r="K16" s="56"/>
      <c r="L16" s="56"/>
      <c r="M16" s="56"/>
      <c r="N16" s="56"/>
      <c r="O16" s="57"/>
      <c r="P16" s="142"/>
      <c r="Q16" s="38"/>
    </row>
    <row r="17" spans="1:17">
      <c r="A17" s="156" t="s">
        <v>74</v>
      </c>
      <c r="B17" s="51" t="s">
        <v>23</v>
      </c>
      <c r="C17" s="52"/>
      <c r="D17" s="52"/>
      <c r="E17" s="52"/>
      <c r="F17" s="52">
        <f t="shared" ref="F17:L17" si="2">ROUND(F18*F19,2)</f>
        <v>0</v>
      </c>
      <c r="G17" s="52">
        <f t="shared" si="2"/>
        <v>0</v>
      </c>
      <c r="H17" s="52">
        <f t="shared" si="2"/>
        <v>0</v>
      </c>
      <c r="I17" s="52">
        <f t="shared" si="2"/>
        <v>0</v>
      </c>
      <c r="J17" s="52">
        <f t="shared" si="2"/>
        <v>0</v>
      </c>
      <c r="K17" s="52">
        <f t="shared" si="2"/>
        <v>0</v>
      </c>
      <c r="L17" s="52">
        <f t="shared" si="2"/>
        <v>0</v>
      </c>
      <c r="M17" s="52">
        <f t="shared" ref="M17:O17" si="3">ROUND(M18*M19,2)</f>
        <v>0</v>
      </c>
      <c r="N17" s="52">
        <f t="shared" si="3"/>
        <v>0</v>
      </c>
      <c r="O17" s="53">
        <f t="shared" si="3"/>
        <v>0</v>
      </c>
      <c r="P17" s="54"/>
      <c r="Q17" s="38"/>
    </row>
    <row r="18" spans="1:17">
      <c r="A18" s="157"/>
      <c r="B18" s="55" t="s">
        <v>12</v>
      </c>
      <c r="C18" s="52"/>
      <c r="D18" s="52"/>
      <c r="E18" s="52"/>
      <c r="F18" s="56"/>
      <c r="G18" s="56"/>
      <c r="H18" s="56"/>
      <c r="I18" s="56"/>
      <c r="J18" s="56"/>
      <c r="K18" s="56"/>
      <c r="L18" s="56"/>
      <c r="M18" s="56"/>
      <c r="N18" s="56"/>
      <c r="O18" s="57"/>
      <c r="P18" s="142"/>
      <c r="Q18" s="38"/>
    </row>
    <row r="19" spans="1:17">
      <c r="A19" s="158"/>
      <c r="B19" s="55" t="s">
        <v>136</v>
      </c>
      <c r="C19" s="52"/>
      <c r="D19" s="52"/>
      <c r="E19" s="52"/>
      <c r="F19" s="56"/>
      <c r="G19" s="56"/>
      <c r="H19" s="56"/>
      <c r="I19" s="56"/>
      <c r="J19" s="56"/>
      <c r="K19" s="56"/>
      <c r="L19" s="56"/>
      <c r="M19" s="56"/>
      <c r="N19" s="56"/>
      <c r="O19" s="57"/>
      <c r="P19" s="142"/>
      <c r="Q19" s="38"/>
    </row>
    <row r="20" spans="1:17">
      <c r="A20" s="156" t="s">
        <v>75</v>
      </c>
      <c r="B20" s="51" t="s">
        <v>23</v>
      </c>
      <c r="C20" s="52"/>
      <c r="D20" s="52"/>
      <c r="E20" s="52"/>
      <c r="F20" s="52">
        <f t="shared" ref="F20:L20" si="4">ROUND(F21*F22,2)</f>
        <v>0</v>
      </c>
      <c r="G20" s="52">
        <f t="shared" si="4"/>
        <v>0</v>
      </c>
      <c r="H20" s="52">
        <f t="shared" si="4"/>
        <v>0</v>
      </c>
      <c r="I20" s="52">
        <f t="shared" si="4"/>
        <v>0</v>
      </c>
      <c r="J20" s="52">
        <f t="shared" si="4"/>
        <v>0</v>
      </c>
      <c r="K20" s="52">
        <f t="shared" si="4"/>
        <v>0</v>
      </c>
      <c r="L20" s="52">
        <f t="shared" si="4"/>
        <v>0</v>
      </c>
      <c r="M20" s="52">
        <f t="shared" ref="M20:O20" si="5">ROUND(M21*M22,2)</f>
        <v>0</v>
      </c>
      <c r="N20" s="52">
        <f t="shared" si="5"/>
        <v>0</v>
      </c>
      <c r="O20" s="53">
        <f t="shared" si="5"/>
        <v>0</v>
      </c>
      <c r="P20" s="54"/>
      <c r="Q20" s="38"/>
    </row>
    <row r="21" spans="1:17">
      <c r="A21" s="157"/>
      <c r="B21" s="55" t="s">
        <v>12</v>
      </c>
      <c r="C21" s="52"/>
      <c r="D21" s="52"/>
      <c r="E21" s="52"/>
      <c r="F21" s="56"/>
      <c r="G21" s="56"/>
      <c r="H21" s="56"/>
      <c r="I21" s="56"/>
      <c r="J21" s="56"/>
      <c r="K21" s="56"/>
      <c r="L21" s="56"/>
      <c r="M21" s="56"/>
      <c r="N21" s="56"/>
      <c r="O21" s="57"/>
      <c r="P21" s="142"/>
      <c r="Q21" s="38"/>
    </row>
    <row r="22" spans="1:17">
      <c r="A22" s="158"/>
      <c r="B22" s="55" t="s">
        <v>136</v>
      </c>
      <c r="C22" s="52"/>
      <c r="D22" s="52"/>
      <c r="E22" s="52"/>
      <c r="F22" s="56"/>
      <c r="G22" s="56"/>
      <c r="H22" s="56"/>
      <c r="I22" s="56"/>
      <c r="J22" s="56"/>
      <c r="K22" s="56"/>
      <c r="L22" s="56"/>
      <c r="M22" s="56"/>
      <c r="N22" s="56"/>
      <c r="O22" s="57"/>
      <c r="P22" s="142"/>
      <c r="Q22" s="38"/>
    </row>
    <row r="23" spans="1:17">
      <c r="A23" s="156" t="s">
        <v>76</v>
      </c>
      <c r="B23" s="51" t="s">
        <v>23</v>
      </c>
      <c r="C23" s="52"/>
      <c r="D23" s="52"/>
      <c r="E23" s="52"/>
      <c r="F23" s="52">
        <f t="shared" ref="F23:L23" si="6">ROUND(F24*F25,2)</f>
        <v>0</v>
      </c>
      <c r="G23" s="52">
        <f t="shared" si="6"/>
        <v>0</v>
      </c>
      <c r="H23" s="52">
        <f t="shared" si="6"/>
        <v>0</v>
      </c>
      <c r="I23" s="52">
        <f t="shared" si="6"/>
        <v>0</v>
      </c>
      <c r="J23" s="52">
        <f t="shared" si="6"/>
        <v>0</v>
      </c>
      <c r="K23" s="52">
        <f t="shared" si="6"/>
        <v>0</v>
      </c>
      <c r="L23" s="52">
        <f t="shared" si="6"/>
        <v>0</v>
      </c>
      <c r="M23" s="52">
        <f t="shared" ref="M23:O23" si="7">ROUND(M24*M25,2)</f>
        <v>0</v>
      </c>
      <c r="N23" s="52">
        <f t="shared" si="7"/>
        <v>0</v>
      </c>
      <c r="O23" s="53">
        <f t="shared" si="7"/>
        <v>0</v>
      </c>
      <c r="P23" s="54"/>
      <c r="Q23" s="38"/>
    </row>
    <row r="24" spans="1:17">
      <c r="A24" s="157"/>
      <c r="B24" s="55" t="s">
        <v>12</v>
      </c>
      <c r="C24" s="52"/>
      <c r="D24" s="52"/>
      <c r="E24" s="52"/>
      <c r="F24" s="56"/>
      <c r="G24" s="56"/>
      <c r="H24" s="56"/>
      <c r="I24" s="56"/>
      <c r="J24" s="56"/>
      <c r="K24" s="56"/>
      <c r="L24" s="56"/>
      <c r="M24" s="56"/>
      <c r="N24" s="56"/>
      <c r="O24" s="57"/>
      <c r="P24" s="142"/>
      <c r="Q24" s="38"/>
    </row>
    <row r="25" spans="1:17">
      <c r="A25" s="158"/>
      <c r="B25" s="55" t="s">
        <v>136</v>
      </c>
      <c r="C25" s="52"/>
      <c r="D25" s="52"/>
      <c r="E25" s="52"/>
      <c r="F25" s="56"/>
      <c r="G25" s="56"/>
      <c r="H25" s="56"/>
      <c r="I25" s="56"/>
      <c r="J25" s="56"/>
      <c r="K25" s="56"/>
      <c r="L25" s="56"/>
      <c r="M25" s="56"/>
      <c r="N25" s="56"/>
      <c r="O25" s="57"/>
      <c r="P25" s="142"/>
      <c r="Q25" s="38"/>
    </row>
    <row r="26" spans="1:17">
      <c r="A26" s="156" t="s">
        <v>77</v>
      </c>
      <c r="B26" s="51" t="s">
        <v>23</v>
      </c>
      <c r="C26" s="52"/>
      <c r="D26" s="52"/>
      <c r="E26" s="52"/>
      <c r="F26" s="52">
        <f t="shared" ref="F26:L26" si="8">ROUND(F27*F28,2)</f>
        <v>0</v>
      </c>
      <c r="G26" s="52">
        <f t="shared" si="8"/>
        <v>0</v>
      </c>
      <c r="H26" s="52">
        <f t="shared" si="8"/>
        <v>0</v>
      </c>
      <c r="I26" s="52">
        <f t="shared" si="8"/>
        <v>0</v>
      </c>
      <c r="J26" s="52">
        <f t="shared" si="8"/>
        <v>0</v>
      </c>
      <c r="K26" s="52">
        <f t="shared" si="8"/>
        <v>0</v>
      </c>
      <c r="L26" s="52">
        <f t="shared" si="8"/>
        <v>0</v>
      </c>
      <c r="M26" s="52">
        <f t="shared" ref="M26:O26" si="9">ROUND(M27*M28,2)</f>
        <v>0</v>
      </c>
      <c r="N26" s="52">
        <f t="shared" si="9"/>
        <v>0</v>
      </c>
      <c r="O26" s="53">
        <f t="shared" si="9"/>
        <v>0</v>
      </c>
      <c r="P26" s="54"/>
      <c r="Q26" s="38"/>
    </row>
    <row r="27" spans="1:17">
      <c r="A27" s="157"/>
      <c r="B27" s="55" t="s">
        <v>12</v>
      </c>
      <c r="C27" s="52"/>
      <c r="D27" s="52"/>
      <c r="E27" s="52"/>
      <c r="F27" s="56"/>
      <c r="G27" s="56"/>
      <c r="H27" s="56"/>
      <c r="I27" s="56"/>
      <c r="J27" s="56"/>
      <c r="K27" s="56"/>
      <c r="L27" s="56"/>
      <c r="M27" s="56"/>
      <c r="N27" s="56"/>
      <c r="O27" s="57"/>
      <c r="P27" s="142"/>
      <c r="Q27" s="38"/>
    </row>
    <row r="28" spans="1:17">
      <c r="A28" s="158"/>
      <c r="B28" s="55" t="s">
        <v>136</v>
      </c>
      <c r="C28" s="52"/>
      <c r="D28" s="52"/>
      <c r="E28" s="52"/>
      <c r="F28" s="56"/>
      <c r="G28" s="56"/>
      <c r="H28" s="56"/>
      <c r="I28" s="56"/>
      <c r="J28" s="56"/>
      <c r="K28" s="56"/>
      <c r="L28" s="56"/>
      <c r="M28" s="56"/>
      <c r="N28" s="56"/>
      <c r="O28" s="57"/>
      <c r="P28" s="142"/>
      <c r="Q28" s="38"/>
    </row>
    <row r="29" spans="1:17" ht="16.5" thickBot="1">
      <c r="A29" s="154" t="s">
        <v>13</v>
      </c>
      <c r="B29" s="155"/>
      <c r="C29" s="58"/>
      <c r="D29" s="58"/>
      <c r="E29" s="58"/>
      <c r="F29" s="58">
        <f t="shared" ref="F29:L29" si="10">F14+F17+F20+F23+F26</f>
        <v>0</v>
      </c>
      <c r="G29" s="58">
        <f t="shared" si="10"/>
        <v>0</v>
      </c>
      <c r="H29" s="58">
        <f t="shared" si="10"/>
        <v>0</v>
      </c>
      <c r="I29" s="58">
        <f t="shared" si="10"/>
        <v>0</v>
      </c>
      <c r="J29" s="58">
        <f t="shared" si="10"/>
        <v>0</v>
      </c>
      <c r="K29" s="58">
        <f t="shared" si="10"/>
        <v>0</v>
      </c>
      <c r="L29" s="58">
        <f t="shared" si="10"/>
        <v>0</v>
      </c>
      <c r="M29" s="58">
        <f t="shared" ref="M29:O29" si="11">M14+M17+M20+M23+M26</f>
        <v>0</v>
      </c>
      <c r="N29" s="58">
        <f t="shared" si="11"/>
        <v>0</v>
      </c>
      <c r="O29" s="59">
        <f t="shared" si="11"/>
        <v>0</v>
      </c>
      <c r="P29" s="60"/>
      <c r="Q29" s="33"/>
    </row>
    <row r="30" spans="1:17" ht="15.75" thickBot="1">
      <c r="A30" s="18"/>
      <c r="B30" s="61"/>
      <c r="C30" s="19"/>
      <c r="D30" s="19"/>
      <c r="E30" s="19"/>
      <c r="F30" s="19"/>
      <c r="G30" s="19"/>
      <c r="H30" s="19"/>
      <c r="I30" s="19"/>
      <c r="J30" s="19"/>
      <c r="K30" s="19"/>
      <c r="L30" s="19"/>
      <c r="M30" s="19"/>
      <c r="N30" s="19"/>
      <c r="O30" s="20"/>
      <c r="P30" s="19"/>
      <c r="Q30" s="20"/>
    </row>
    <row r="31" spans="1:17" ht="31.5">
      <c r="A31" s="23"/>
      <c r="B31" s="24" t="s">
        <v>47</v>
      </c>
      <c r="C31" s="41"/>
      <c r="D31" s="41"/>
      <c r="E31" s="41"/>
      <c r="F31" s="41"/>
      <c r="G31" s="41"/>
      <c r="H31" s="41"/>
      <c r="I31" s="41"/>
      <c r="J31" s="41"/>
      <c r="K31" s="41"/>
      <c r="L31" s="41"/>
      <c r="M31" s="41"/>
      <c r="N31" s="41"/>
      <c r="O31" s="50"/>
      <c r="P31" s="41"/>
      <c r="Q31" s="29"/>
    </row>
    <row r="32" spans="1:17" ht="25.5" customHeight="1">
      <c r="A32" s="62"/>
      <c r="B32" s="165" t="s">
        <v>61</v>
      </c>
      <c r="C32" s="166"/>
      <c r="D32" s="166"/>
      <c r="E32" s="166"/>
      <c r="F32" s="166"/>
      <c r="G32" s="166"/>
      <c r="H32" s="166"/>
      <c r="I32" s="166"/>
      <c r="J32" s="166"/>
      <c r="K32" s="166"/>
      <c r="L32" s="166"/>
      <c r="M32" s="166"/>
      <c r="N32" s="166"/>
      <c r="O32" s="167"/>
      <c r="P32" s="37"/>
      <c r="Q32" s="38"/>
    </row>
    <row r="33" spans="1:17">
      <c r="A33" s="63" t="s">
        <v>73</v>
      </c>
      <c r="B33" s="51" t="s">
        <v>23</v>
      </c>
      <c r="C33" s="56"/>
      <c r="D33" s="56"/>
      <c r="E33" s="56"/>
      <c r="F33" s="56"/>
      <c r="G33" s="56"/>
      <c r="H33" s="56"/>
      <c r="I33" s="56"/>
      <c r="J33" s="56"/>
      <c r="K33" s="56"/>
      <c r="L33" s="56"/>
      <c r="M33" s="56"/>
      <c r="N33" s="56"/>
      <c r="O33" s="57"/>
      <c r="P33" s="64"/>
      <c r="Q33" s="38"/>
    </row>
    <row r="34" spans="1:17">
      <c r="A34" s="63" t="s">
        <v>74</v>
      </c>
      <c r="B34" s="51" t="s">
        <v>23</v>
      </c>
      <c r="C34" s="56"/>
      <c r="D34" s="56"/>
      <c r="E34" s="56"/>
      <c r="F34" s="56"/>
      <c r="G34" s="56"/>
      <c r="H34" s="56"/>
      <c r="I34" s="56"/>
      <c r="J34" s="56"/>
      <c r="K34" s="56"/>
      <c r="L34" s="56"/>
      <c r="M34" s="56"/>
      <c r="N34" s="56"/>
      <c r="O34" s="57"/>
      <c r="P34" s="64"/>
      <c r="Q34" s="38"/>
    </row>
    <row r="35" spans="1:17">
      <c r="A35" s="63" t="s">
        <v>75</v>
      </c>
      <c r="B35" s="51" t="s">
        <v>23</v>
      </c>
      <c r="C35" s="56"/>
      <c r="D35" s="56"/>
      <c r="E35" s="56"/>
      <c r="F35" s="56"/>
      <c r="G35" s="56"/>
      <c r="H35" s="56"/>
      <c r="I35" s="56"/>
      <c r="J35" s="56"/>
      <c r="K35" s="56"/>
      <c r="L35" s="56"/>
      <c r="M35" s="56"/>
      <c r="N35" s="56"/>
      <c r="O35" s="57"/>
      <c r="P35" s="64"/>
      <c r="Q35" s="38"/>
    </row>
    <row r="36" spans="1:17">
      <c r="A36" s="63" t="s">
        <v>76</v>
      </c>
      <c r="B36" s="51" t="s">
        <v>23</v>
      </c>
      <c r="C36" s="56"/>
      <c r="D36" s="56"/>
      <c r="E36" s="56"/>
      <c r="F36" s="56"/>
      <c r="G36" s="56"/>
      <c r="H36" s="56"/>
      <c r="I36" s="56"/>
      <c r="J36" s="56"/>
      <c r="K36" s="56"/>
      <c r="L36" s="56"/>
      <c r="M36" s="56"/>
      <c r="N36" s="56"/>
      <c r="O36" s="57"/>
      <c r="P36" s="64"/>
      <c r="Q36" s="38"/>
    </row>
    <row r="37" spans="1:17">
      <c r="A37" s="63" t="s">
        <v>77</v>
      </c>
      <c r="B37" s="51" t="s">
        <v>23</v>
      </c>
      <c r="C37" s="56"/>
      <c r="D37" s="56"/>
      <c r="E37" s="56"/>
      <c r="F37" s="56"/>
      <c r="G37" s="56"/>
      <c r="H37" s="56"/>
      <c r="I37" s="56"/>
      <c r="J37" s="56"/>
      <c r="K37" s="56"/>
      <c r="L37" s="56"/>
      <c r="M37" s="56"/>
      <c r="N37" s="56"/>
      <c r="O37" s="57"/>
      <c r="P37" s="64"/>
      <c r="Q37" s="38"/>
    </row>
    <row r="38" spans="1:17" ht="16.5" thickBot="1">
      <c r="A38" s="163" t="s">
        <v>13</v>
      </c>
      <c r="B38" s="164"/>
      <c r="C38" s="58">
        <f t="shared" ref="C38:L38" si="12">SUM(C33:C37)</f>
        <v>0</v>
      </c>
      <c r="D38" s="58">
        <f t="shared" si="12"/>
        <v>0</v>
      </c>
      <c r="E38" s="58">
        <f t="shared" si="12"/>
        <v>0</v>
      </c>
      <c r="F38" s="58">
        <f t="shared" si="12"/>
        <v>0</v>
      </c>
      <c r="G38" s="58">
        <f t="shared" si="12"/>
        <v>0</v>
      </c>
      <c r="H38" s="58">
        <f t="shared" si="12"/>
        <v>0</v>
      </c>
      <c r="I38" s="58">
        <f t="shared" si="12"/>
        <v>0</v>
      </c>
      <c r="J38" s="58">
        <f t="shared" si="12"/>
        <v>0</v>
      </c>
      <c r="K38" s="58">
        <f t="shared" si="12"/>
        <v>0</v>
      </c>
      <c r="L38" s="58">
        <f t="shared" si="12"/>
        <v>0</v>
      </c>
      <c r="M38" s="58">
        <f t="shared" ref="M38:O38" si="13">SUM(M33:M37)</f>
        <v>0</v>
      </c>
      <c r="N38" s="58">
        <f t="shared" si="13"/>
        <v>0</v>
      </c>
      <c r="O38" s="59">
        <f t="shared" si="13"/>
        <v>0</v>
      </c>
      <c r="P38" s="60"/>
      <c r="Q38" s="33"/>
    </row>
    <row r="39" spans="1:17" ht="16.5" thickBot="1">
      <c r="A39" s="18"/>
      <c r="B39" s="65"/>
      <c r="C39" s="65"/>
      <c r="D39" s="19"/>
      <c r="E39" s="19"/>
      <c r="F39" s="19"/>
      <c r="G39" s="19"/>
      <c r="H39" s="19"/>
      <c r="I39" s="19"/>
      <c r="J39" s="19"/>
      <c r="K39" s="19"/>
      <c r="L39" s="19"/>
      <c r="M39" s="19"/>
      <c r="N39" s="19"/>
      <c r="O39" s="20"/>
      <c r="P39" s="19"/>
      <c r="Q39" s="20"/>
    </row>
    <row r="40" spans="1:17" ht="15.75">
      <c r="A40" s="23"/>
      <c r="B40" s="24" t="s">
        <v>151</v>
      </c>
      <c r="C40" s="41"/>
      <c r="D40" s="41"/>
      <c r="E40" s="41"/>
      <c r="F40" s="41"/>
      <c r="G40" s="41"/>
      <c r="H40" s="41"/>
      <c r="I40" s="41"/>
      <c r="J40" s="41"/>
      <c r="K40" s="41"/>
      <c r="L40" s="41"/>
      <c r="M40" s="41"/>
      <c r="N40" s="41"/>
      <c r="O40" s="50"/>
      <c r="P40" s="41"/>
      <c r="Q40" s="29"/>
    </row>
    <row r="41" spans="1:17" ht="15.75">
      <c r="A41" s="66" t="s">
        <v>0</v>
      </c>
      <c r="B41" s="67" t="s">
        <v>2</v>
      </c>
      <c r="C41" s="68">
        <f t="shared" ref="C41:L41" si="14">C42+C45+C46</f>
        <v>0</v>
      </c>
      <c r="D41" s="68">
        <f t="shared" si="14"/>
        <v>0</v>
      </c>
      <c r="E41" s="68">
        <f t="shared" si="14"/>
        <v>0</v>
      </c>
      <c r="F41" s="68">
        <f t="shared" si="14"/>
        <v>0</v>
      </c>
      <c r="G41" s="68">
        <f t="shared" si="14"/>
        <v>0</v>
      </c>
      <c r="H41" s="68">
        <f t="shared" si="14"/>
        <v>0</v>
      </c>
      <c r="I41" s="68">
        <f t="shared" si="14"/>
        <v>0</v>
      </c>
      <c r="J41" s="68">
        <f t="shared" si="14"/>
        <v>0</v>
      </c>
      <c r="K41" s="68">
        <f t="shared" si="14"/>
        <v>0</v>
      </c>
      <c r="L41" s="68">
        <f t="shared" si="14"/>
        <v>0</v>
      </c>
      <c r="M41" s="68">
        <f t="shared" ref="M41:O41" si="15">M42+M45+M46</f>
        <v>0</v>
      </c>
      <c r="N41" s="68">
        <f t="shared" si="15"/>
        <v>0</v>
      </c>
      <c r="O41" s="69">
        <f t="shared" si="15"/>
        <v>0</v>
      </c>
      <c r="P41" s="70"/>
      <c r="Q41" s="38"/>
    </row>
    <row r="42" spans="1:17">
      <c r="A42" s="63" t="s">
        <v>1</v>
      </c>
      <c r="B42" s="71" t="s">
        <v>3</v>
      </c>
      <c r="C42" s="52">
        <f t="shared" ref="C42:L42" si="16">C43+C44</f>
        <v>0</v>
      </c>
      <c r="D42" s="52">
        <f t="shared" si="16"/>
        <v>0</v>
      </c>
      <c r="E42" s="52">
        <f t="shared" si="16"/>
        <v>0</v>
      </c>
      <c r="F42" s="52">
        <f t="shared" si="16"/>
        <v>0</v>
      </c>
      <c r="G42" s="52">
        <f t="shared" si="16"/>
        <v>0</v>
      </c>
      <c r="H42" s="52">
        <f t="shared" si="16"/>
        <v>0</v>
      </c>
      <c r="I42" s="52">
        <f t="shared" si="16"/>
        <v>0</v>
      </c>
      <c r="J42" s="52">
        <f t="shared" si="16"/>
        <v>0</v>
      </c>
      <c r="K42" s="52">
        <f t="shared" si="16"/>
        <v>0</v>
      </c>
      <c r="L42" s="52">
        <f t="shared" si="16"/>
        <v>0</v>
      </c>
      <c r="M42" s="52">
        <f t="shared" ref="M42:O42" si="17">M43+M44</f>
        <v>0</v>
      </c>
      <c r="N42" s="52">
        <f t="shared" si="17"/>
        <v>0</v>
      </c>
      <c r="O42" s="53">
        <f t="shared" si="17"/>
        <v>0</v>
      </c>
      <c r="P42" s="54"/>
      <c r="Q42" s="38"/>
    </row>
    <row r="43" spans="1:17" s="78" customFormat="1" ht="12.75">
      <c r="A43" s="72" t="s">
        <v>73</v>
      </c>
      <c r="B43" s="73" t="s">
        <v>10</v>
      </c>
      <c r="C43" s="74">
        <f t="shared" ref="C43:L43" si="18">C29</f>
        <v>0</v>
      </c>
      <c r="D43" s="74">
        <f t="shared" si="18"/>
        <v>0</v>
      </c>
      <c r="E43" s="74">
        <f t="shared" si="18"/>
        <v>0</v>
      </c>
      <c r="F43" s="74">
        <f t="shared" si="18"/>
        <v>0</v>
      </c>
      <c r="G43" s="74">
        <f t="shared" si="18"/>
        <v>0</v>
      </c>
      <c r="H43" s="74">
        <f t="shared" si="18"/>
        <v>0</v>
      </c>
      <c r="I43" s="74">
        <f t="shared" si="18"/>
        <v>0</v>
      </c>
      <c r="J43" s="74">
        <f t="shared" si="18"/>
        <v>0</v>
      </c>
      <c r="K43" s="74">
        <f t="shared" si="18"/>
        <v>0</v>
      </c>
      <c r="L43" s="74">
        <f t="shared" si="18"/>
        <v>0</v>
      </c>
      <c r="M43" s="74">
        <f t="shared" ref="M43:O43" si="19">M29</f>
        <v>0</v>
      </c>
      <c r="N43" s="74">
        <f t="shared" si="19"/>
        <v>0</v>
      </c>
      <c r="O43" s="75">
        <f t="shared" si="19"/>
        <v>0</v>
      </c>
      <c r="P43" s="76"/>
      <c r="Q43" s="77"/>
    </row>
    <row r="44" spans="1:17" s="78" customFormat="1" ht="12.75">
      <c r="A44" s="72" t="s">
        <v>74</v>
      </c>
      <c r="B44" s="73" t="s">
        <v>11</v>
      </c>
      <c r="C44" s="74">
        <f t="shared" ref="C44:L44" si="20">C38</f>
        <v>0</v>
      </c>
      <c r="D44" s="74">
        <f t="shared" si="20"/>
        <v>0</v>
      </c>
      <c r="E44" s="74">
        <f t="shared" si="20"/>
        <v>0</v>
      </c>
      <c r="F44" s="74">
        <f t="shared" si="20"/>
        <v>0</v>
      </c>
      <c r="G44" s="74">
        <f t="shared" si="20"/>
        <v>0</v>
      </c>
      <c r="H44" s="74">
        <f t="shared" si="20"/>
        <v>0</v>
      </c>
      <c r="I44" s="74">
        <f t="shared" si="20"/>
        <v>0</v>
      </c>
      <c r="J44" s="74">
        <f t="shared" si="20"/>
        <v>0</v>
      </c>
      <c r="K44" s="74">
        <f t="shared" si="20"/>
        <v>0</v>
      </c>
      <c r="L44" s="74">
        <f t="shared" si="20"/>
        <v>0</v>
      </c>
      <c r="M44" s="74">
        <f t="shared" ref="M44:O44" si="21">M38</f>
        <v>0</v>
      </c>
      <c r="N44" s="74">
        <f t="shared" si="21"/>
        <v>0</v>
      </c>
      <c r="O44" s="75">
        <f t="shared" si="21"/>
        <v>0</v>
      </c>
      <c r="P44" s="76"/>
      <c r="Q44" s="77"/>
    </row>
    <row r="45" spans="1:17">
      <c r="A45" s="63" t="s">
        <v>4</v>
      </c>
      <c r="B45" s="71" t="s">
        <v>5</v>
      </c>
      <c r="C45" s="56"/>
      <c r="D45" s="56"/>
      <c r="E45" s="56"/>
      <c r="F45" s="56"/>
      <c r="G45" s="56"/>
      <c r="H45" s="56"/>
      <c r="I45" s="56"/>
      <c r="J45" s="56"/>
      <c r="K45" s="56"/>
      <c r="L45" s="56"/>
      <c r="M45" s="56"/>
      <c r="N45" s="56"/>
      <c r="O45" s="57"/>
      <c r="P45" s="64"/>
      <c r="Q45" s="38"/>
    </row>
    <row r="46" spans="1:17">
      <c r="A46" s="63" t="s">
        <v>6</v>
      </c>
      <c r="B46" s="71" t="s">
        <v>7</v>
      </c>
      <c r="C46" s="56"/>
      <c r="D46" s="56"/>
      <c r="E46" s="56"/>
      <c r="F46" s="56"/>
      <c r="G46" s="56"/>
      <c r="H46" s="56"/>
      <c r="I46" s="56"/>
      <c r="J46" s="56"/>
      <c r="K46" s="56"/>
      <c r="L46" s="56"/>
      <c r="M46" s="56"/>
      <c r="N46" s="56"/>
      <c r="O46" s="57"/>
      <c r="P46" s="64"/>
      <c r="Q46" s="38"/>
    </row>
    <row r="47" spans="1:17" ht="15.75">
      <c r="A47" s="66" t="s">
        <v>8</v>
      </c>
      <c r="B47" s="67" t="s">
        <v>9</v>
      </c>
      <c r="C47" s="68">
        <f t="shared" ref="C47:L47" si="22">C48+C57</f>
        <v>0</v>
      </c>
      <c r="D47" s="68">
        <f t="shared" si="22"/>
        <v>0</v>
      </c>
      <c r="E47" s="68">
        <f t="shared" si="22"/>
        <v>0</v>
      </c>
      <c r="F47" s="68">
        <f t="shared" si="22"/>
        <v>0</v>
      </c>
      <c r="G47" s="68">
        <f t="shared" si="22"/>
        <v>0</v>
      </c>
      <c r="H47" s="68">
        <f t="shared" si="22"/>
        <v>0</v>
      </c>
      <c r="I47" s="68">
        <f t="shared" si="22"/>
        <v>0</v>
      </c>
      <c r="J47" s="68">
        <f t="shared" si="22"/>
        <v>0</v>
      </c>
      <c r="K47" s="68">
        <f t="shared" si="22"/>
        <v>0</v>
      </c>
      <c r="L47" s="68">
        <f t="shared" si="22"/>
        <v>0</v>
      </c>
      <c r="M47" s="68">
        <f t="shared" ref="M47:O47" si="23">M48+M57</f>
        <v>0</v>
      </c>
      <c r="N47" s="68">
        <f t="shared" si="23"/>
        <v>0</v>
      </c>
      <c r="O47" s="69">
        <f t="shared" si="23"/>
        <v>0</v>
      </c>
      <c r="P47" s="70"/>
      <c r="Q47" s="38"/>
    </row>
    <row r="48" spans="1:17">
      <c r="A48" s="63" t="s">
        <v>1</v>
      </c>
      <c r="B48" s="71" t="s">
        <v>64</v>
      </c>
      <c r="C48" s="52">
        <f t="shared" ref="C48:L48" si="24">SUM(C49:C56)</f>
        <v>0</v>
      </c>
      <c r="D48" s="52">
        <f t="shared" si="24"/>
        <v>0</v>
      </c>
      <c r="E48" s="52">
        <f t="shared" si="24"/>
        <v>0</v>
      </c>
      <c r="F48" s="52">
        <f t="shared" si="24"/>
        <v>0</v>
      </c>
      <c r="G48" s="52">
        <f t="shared" si="24"/>
        <v>0</v>
      </c>
      <c r="H48" s="52">
        <f t="shared" si="24"/>
        <v>0</v>
      </c>
      <c r="I48" s="52">
        <f t="shared" si="24"/>
        <v>0</v>
      </c>
      <c r="J48" s="52">
        <f t="shared" si="24"/>
        <v>0</v>
      </c>
      <c r="K48" s="52">
        <f t="shared" si="24"/>
        <v>0</v>
      </c>
      <c r="L48" s="52">
        <f t="shared" si="24"/>
        <v>0</v>
      </c>
      <c r="M48" s="52">
        <f t="shared" ref="M48:O48" si="25">SUM(M49:M56)</f>
        <v>0</v>
      </c>
      <c r="N48" s="52">
        <f t="shared" si="25"/>
        <v>0</v>
      </c>
      <c r="O48" s="53">
        <f t="shared" si="25"/>
        <v>0</v>
      </c>
      <c r="P48" s="54"/>
      <c r="Q48" s="38"/>
    </row>
    <row r="49" spans="1:17" s="78" customFormat="1" ht="12.75">
      <c r="A49" s="79" t="s">
        <v>73</v>
      </c>
      <c r="B49" s="73" t="s">
        <v>14</v>
      </c>
      <c r="C49" s="80"/>
      <c r="D49" s="80"/>
      <c r="E49" s="80"/>
      <c r="F49" s="80"/>
      <c r="G49" s="80"/>
      <c r="H49" s="80"/>
      <c r="I49" s="80"/>
      <c r="J49" s="80"/>
      <c r="K49" s="80"/>
      <c r="L49" s="80"/>
      <c r="M49" s="80"/>
      <c r="N49" s="80"/>
      <c r="O49" s="81"/>
      <c r="P49" s="82"/>
      <c r="Q49" s="77"/>
    </row>
    <row r="50" spans="1:17" s="78" customFormat="1" ht="12.75">
      <c r="A50" s="79" t="s">
        <v>74</v>
      </c>
      <c r="B50" s="73" t="s">
        <v>15</v>
      </c>
      <c r="C50" s="80"/>
      <c r="D50" s="80"/>
      <c r="E50" s="80"/>
      <c r="F50" s="80"/>
      <c r="G50" s="80"/>
      <c r="H50" s="80"/>
      <c r="I50" s="80"/>
      <c r="J50" s="80"/>
      <c r="K50" s="80"/>
      <c r="L50" s="80"/>
      <c r="M50" s="80"/>
      <c r="N50" s="80"/>
      <c r="O50" s="81"/>
      <c r="P50" s="82"/>
      <c r="Q50" s="77"/>
    </row>
    <row r="51" spans="1:17" s="78" customFormat="1" ht="12.75">
      <c r="A51" s="79" t="s">
        <v>75</v>
      </c>
      <c r="B51" s="73" t="s">
        <v>16</v>
      </c>
      <c r="C51" s="80"/>
      <c r="D51" s="80"/>
      <c r="E51" s="80"/>
      <c r="F51" s="80"/>
      <c r="G51" s="80"/>
      <c r="H51" s="80"/>
      <c r="I51" s="80"/>
      <c r="J51" s="80"/>
      <c r="K51" s="80"/>
      <c r="L51" s="80"/>
      <c r="M51" s="80"/>
      <c r="N51" s="80"/>
      <c r="O51" s="81"/>
      <c r="P51" s="82"/>
      <c r="Q51" s="77"/>
    </row>
    <row r="52" spans="1:17" s="78" customFormat="1" ht="12.75">
      <c r="A52" s="79" t="s">
        <v>76</v>
      </c>
      <c r="B52" s="73" t="s">
        <v>17</v>
      </c>
      <c r="C52" s="80"/>
      <c r="D52" s="80"/>
      <c r="E52" s="80"/>
      <c r="F52" s="80"/>
      <c r="G52" s="80"/>
      <c r="H52" s="80"/>
      <c r="I52" s="80"/>
      <c r="J52" s="80"/>
      <c r="K52" s="80"/>
      <c r="L52" s="80"/>
      <c r="M52" s="80"/>
      <c r="N52" s="80"/>
      <c r="O52" s="81"/>
      <c r="P52" s="82"/>
      <c r="Q52" s="77"/>
    </row>
    <row r="53" spans="1:17" s="78" customFormat="1" ht="12.75">
      <c r="A53" s="79" t="s">
        <v>77</v>
      </c>
      <c r="B53" s="73" t="s">
        <v>18</v>
      </c>
      <c r="C53" s="80"/>
      <c r="D53" s="80"/>
      <c r="E53" s="80"/>
      <c r="F53" s="80"/>
      <c r="G53" s="80"/>
      <c r="H53" s="80"/>
      <c r="I53" s="80"/>
      <c r="J53" s="80"/>
      <c r="K53" s="80"/>
      <c r="L53" s="80"/>
      <c r="M53" s="80"/>
      <c r="N53" s="80"/>
      <c r="O53" s="81"/>
      <c r="P53" s="82"/>
      <c r="Q53" s="77"/>
    </row>
    <row r="54" spans="1:17" s="78" customFormat="1" ht="12.75">
      <c r="A54" s="79" t="s">
        <v>78</v>
      </c>
      <c r="B54" s="73" t="s">
        <v>19</v>
      </c>
      <c r="C54" s="80"/>
      <c r="D54" s="80"/>
      <c r="E54" s="80"/>
      <c r="F54" s="80"/>
      <c r="G54" s="80"/>
      <c r="H54" s="80"/>
      <c r="I54" s="80"/>
      <c r="J54" s="80"/>
      <c r="K54" s="80"/>
      <c r="L54" s="80"/>
      <c r="M54" s="80"/>
      <c r="N54" s="80"/>
      <c r="O54" s="81"/>
      <c r="P54" s="82"/>
      <c r="Q54" s="77"/>
    </row>
    <row r="55" spans="1:17" s="78" customFormat="1" ht="12.75">
      <c r="A55" s="79" t="s">
        <v>79</v>
      </c>
      <c r="B55" s="73" t="s">
        <v>20</v>
      </c>
      <c r="C55" s="80"/>
      <c r="D55" s="80"/>
      <c r="E55" s="80"/>
      <c r="F55" s="80"/>
      <c r="G55" s="80"/>
      <c r="H55" s="80"/>
      <c r="I55" s="80"/>
      <c r="J55" s="80"/>
      <c r="K55" s="80"/>
      <c r="L55" s="80"/>
      <c r="M55" s="80"/>
      <c r="N55" s="80"/>
      <c r="O55" s="81"/>
      <c r="P55" s="82"/>
      <c r="Q55" s="77"/>
    </row>
    <row r="56" spans="1:17" s="78" customFormat="1" ht="12.75">
      <c r="A56" s="79" t="s">
        <v>80</v>
      </c>
      <c r="B56" s="73" t="s">
        <v>21</v>
      </c>
      <c r="C56" s="80"/>
      <c r="D56" s="80"/>
      <c r="E56" s="80"/>
      <c r="F56" s="80"/>
      <c r="G56" s="80"/>
      <c r="H56" s="80"/>
      <c r="I56" s="80"/>
      <c r="J56" s="80"/>
      <c r="K56" s="80"/>
      <c r="L56" s="80"/>
      <c r="M56" s="80"/>
      <c r="N56" s="80"/>
      <c r="O56" s="81"/>
      <c r="P56" s="82"/>
      <c r="Q56" s="77"/>
    </row>
    <row r="57" spans="1:17">
      <c r="A57" s="63" t="s">
        <v>4</v>
      </c>
      <c r="B57" s="71" t="s">
        <v>22</v>
      </c>
      <c r="C57" s="52"/>
      <c r="D57" s="52"/>
      <c r="E57" s="52"/>
      <c r="F57" s="52">
        <f>F58+F64+F70+F76+F82+F88+F94+F100</f>
        <v>0</v>
      </c>
      <c r="G57" s="52">
        <f t="shared" ref="G57:L57" si="26">G58+G64+G70+G76+G82+G88+G94+G100</f>
        <v>0</v>
      </c>
      <c r="H57" s="52">
        <f t="shared" si="26"/>
        <v>0</v>
      </c>
      <c r="I57" s="52">
        <f t="shared" si="26"/>
        <v>0</v>
      </c>
      <c r="J57" s="52">
        <f t="shared" si="26"/>
        <v>0</v>
      </c>
      <c r="K57" s="52">
        <f t="shared" si="26"/>
        <v>0</v>
      </c>
      <c r="L57" s="52">
        <f t="shared" si="26"/>
        <v>0</v>
      </c>
      <c r="M57" s="52">
        <f t="shared" ref="M57:O57" si="27">M58+M64+M70+M76+M82+M88+M94+M100</f>
        <v>0</v>
      </c>
      <c r="N57" s="52">
        <f t="shared" si="27"/>
        <v>0</v>
      </c>
      <c r="O57" s="53">
        <f t="shared" si="27"/>
        <v>0</v>
      </c>
      <c r="P57" s="54"/>
      <c r="Q57" s="38"/>
    </row>
    <row r="58" spans="1:17" s="78" customFormat="1" ht="12.75">
      <c r="A58" s="79" t="s">
        <v>73</v>
      </c>
      <c r="B58" s="73" t="s">
        <v>14</v>
      </c>
      <c r="C58" s="74"/>
      <c r="D58" s="74"/>
      <c r="E58" s="74"/>
      <c r="F58" s="80"/>
      <c r="G58" s="80"/>
      <c r="H58" s="80"/>
      <c r="I58" s="80"/>
      <c r="J58" s="80"/>
      <c r="K58" s="80"/>
      <c r="L58" s="80"/>
      <c r="M58" s="80"/>
      <c r="N58" s="80"/>
      <c r="O58" s="81"/>
      <c r="P58" s="82"/>
      <c r="Q58" s="77"/>
    </row>
    <row r="59" spans="1:17" s="78" customFormat="1" ht="12.75" hidden="1" outlineLevel="1">
      <c r="A59" s="79"/>
      <c r="B59" s="83" t="s">
        <v>25</v>
      </c>
      <c r="C59" s="74"/>
      <c r="D59" s="74"/>
      <c r="E59" s="74"/>
      <c r="F59" s="80"/>
      <c r="G59" s="80"/>
      <c r="H59" s="80"/>
      <c r="I59" s="80"/>
      <c r="J59" s="80"/>
      <c r="K59" s="80"/>
      <c r="L59" s="80"/>
      <c r="M59" s="80"/>
      <c r="N59" s="80"/>
      <c r="O59" s="81"/>
      <c r="P59" s="82"/>
      <c r="Q59" s="77"/>
    </row>
    <row r="60" spans="1:17" s="78" customFormat="1" ht="12.75" hidden="1" outlineLevel="1">
      <c r="A60" s="79"/>
      <c r="B60" s="83" t="s">
        <v>25</v>
      </c>
      <c r="C60" s="74"/>
      <c r="D60" s="74"/>
      <c r="E60" s="74"/>
      <c r="F60" s="80"/>
      <c r="G60" s="80"/>
      <c r="H60" s="80"/>
      <c r="I60" s="80"/>
      <c r="J60" s="80"/>
      <c r="K60" s="80"/>
      <c r="L60" s="80"/>
      <c r="M60" s="80"/>
      <c r="N60" s="80"/>
      <c r="O60" s="81"/>
      <c r="P60" s="82"/>
      <c r="Q60" s="77"/>
    </row>
    <row r="61" spans="1:17" s="78" customFormat="1" ht="12.75" hidden="1" outlineLevel="1">
      <c r="A61" s="79"/>
      <c r="B61" s="83" t="s">
        <v>25</v>
      </c>
      <c r="C61" s="74"/>
      <c r="D61" s="74"/>
      <c r="E61" s="74"/>
      <c r="F61" s="80"/>
      <c r="G61" s="80"/>
      <c r="H61" s="80"/>
      <c r="I61" s="80"/>
      <c r="J61" s="80"/>
      <c r="K61" s="80"/>
      <c r="L61" s="80"/>
      <c r="M61" s="80"/>
      <c r="N61" s="80"/>
      <c r="O61" s="81"/>
      <c r="P61" s="82"/>
      <c r="Q61" s="77"/>
    </row>
    <row r="62" spans="1:17" s="78" customFormat="1" ht="12.75" hidden="1" outlineLevel="1">
      <c r="A62" s="79"/>
      <c r="B62" s="83" t="s">
        <v>25</v>
      </c>
      <c r="C62" s="74"/>
      <c r="D62" s="74"/>
      <c r="E62" s="74"/>
      <c r="F62" s="80"/>
      <c r="G62" s="80"/>
      <c r="H62" s="80"/>
      <c r="I62" s="80"/>
      <c r="J62" s="80"/>
      <c r="K62" s="80"/>
      <c r="L62" s="80"/>
      <c r="M62" s="80"/>
      <c r="N62" s="80"/>
      <c r="O62" s="81"/>
      <c r="P62" s="82"/>
      <c r="Q62" s="77"/>
    </row>
    <row r="63" spans="1:17" s="78" customFormat="1" ht="12.75" hidden="1" outlineLevel="1">
      <c r="A63" s="79"/>
      <c r="B63" s="83" t="s">
        <v>25</v>
      </c>
      <c r="C63" s="74"/>
      <c r="D63" s="74"/>
      <c r="E63" s="74"/>
      <c r="F63" s="80"/>
      <c r="G63" s="80"/>
      <c r="H63" s="80"/>
      <c r="I63" s="80"/>
      <c r="J63" s="80"/>
      <c r="K63" s="80"/>
      <c r="L63" s="80"/>
      <c r="M63" s="80"/>
      <c r="N63" s="80"/>
      <c r="O63" s="81"/>
      <c r="P63" s="82"/>
      <c r="Q63" s="77"/>
    </row>
    <row r="64" spans="1:17" s="78" customFormat="1" ht="12.75" collapsed="1">
      <c r="A64" s="79" t="s">
        <v>74</v>
      </c>
      <c r="B64" s="73" t="s">
        <v>15</v>
      </c>
      <c r="C64" s="74"/>
      <c r="D64" s="74"/>
      <c r="E64" s="74"/>
      <c r="F64" s="80"/>
      <c r="G64" s="80"/>
      <c r="H64" s="80"/>
      <c r="I64" s="80"/>
      <c r="J64" s="80"/>
      <c r="K64" s="80"/>
      <c r="L64" s="80"/>
      <c r="M64" s="80"/>
      <c r="N64" s="80"/>
      <c r="O64" s="81"/>
      <c r="P64" s="82"/>
      <c r="Q64" s="77"/>
    </row>
    <row r="65" spans="1:17" s="78" customFormat="1" ht="12.75" hidden="1" outlineLevel="1">
      <c r="A65" s="79"/>
      <c r="B65" s="83" t="s">
        <v>25</v>
      </c>
      <c r="C65" s="74"/>
      <c r="D65" s="74"/>
      <c r="E65" s="74"/>
      <c r="F65" s="80"/>
      <c r="G65" s="80"/>
      <c r="H65" s="80"/>
      <c r="I65" s="80"/>
      <c r="J65" s="80"/>
      <c r="K65" s="80"/>
      <c r="L65" s="80"/>
      <c r="M65" s="80"/>
      <c r="N65" s="80"/>
      <c r="O65" s="81"/>
      <c r="P65" s="82"/>
      <c r="Q65" s="77"/>
    </row>
    <row r="66" spans="1:17" s="78" customFormat="1" ht="12.75" hidden="1" outlineLevel="1">
      <c r="A66" s="79"/>
      <c r="B66" s="83" t="s">
        <v>25</v>
      </c>
      <c r="C66" s="74"/>
      <c r="D66" s="74"/>
      <c r="E66" s="74"/>
      <c r="F66" s="80"/>
      <c r="G66" s="80"/>
      <c r="H66" s="80"/>
      <c r="I66" s="80"/>
      <c r="J66" s="80"/>
      <c r="K66" s="80"/>
      <c r="L66" s="80"/>
      <c r="M66" s="80"/>
      <c r="N66" s="80"/>
      <c r="O66" s="81"/>
      <c r="P66" s="82"/>
      <c r="Q66" s="77"/>
    </row>
    <row r="67" spans="1:17" s="78" customFormat="1" ht="12.75" hidden="1" outlineLevel="1">
      <c r="A67" s="79"/>
      <c r="B67" s="83" t="s">
        <v>25</v>
      </c>
      <c r="C67" s="74"/>
      <c r="D67" s="74"/>
      <c r="E67" s="74"/>
      <c r="F67" s="80"/>
      <c r="G67" s="80"/>
      <c r="H67" s="80"/>
      <c r="I67" s="80"/>
      <c r="J67" s="80"/>
      <c r="K67" s="80"/>
      <c r="L67" s="80"/>
      <c r="M67" s="80"/>
      <c r="N67" s="80"/>
      <c r="O67" s="81"/>
      <c r="P67" s="82"/>
      <c r="Q67" s="77"/>
    </row>
    <row r="68" spans="1:17" s="78" customFormat="1" ht="12.75" hidden="1" outlineLevel="1">
      <c r="A68" s="79"/>
      <c r="B68" s="83" t="s">
        <v>25</v>
      </c>
      <c r="C68" s="74"/>
      <c r="D68" s="74"/>
      <c r="E68" s="74"/>
      <c r="F68" s="80"/>
      <c r="G68" s="80"/>
      <c r="H68" s="80"/>
      <c r="I68" s="80"/>
      <c r="J68" s="80"/>
      <c r="K68" s="80"/>
      <c r="L68" s="80"/>
      <c r="M68" s="80"/>
      <c r="N68" s="80"/>
      <c r="O68" s="81"/>
      <c r="P68" s="82"/>
      <c r="Q68" s="77"/>
    </row>
    <row r="69" spans="1:17" s="78" customFormat="1" ht="12.75" hidden="1" outlineLevel="1">
      <c r="A69" s="79"/>
      <c r="B69" s="83" t="s">
        <v>25</v>
      </c>
      <c r="C69" s="74"/>
      <c r="D69" s="74"/>
      <c r="E69" s="74"/>
      <c r="F69" s="80"/>
      <c r="G69" s="80"/>
      <c r="H69" s="80"/>
      <c r="I69" s="80"/>
      <c r="J69" s="80"/>
      <c r="K69" s="80"/>
      <c r="L69" s="80"/>
      <c r="M69" s="80"/>
      <c r="N69" s="80"/>
      <c r="O69" s="81"/>
      <c r="P69" s="82"/>
      <c r="Q69" s="77"/>
    </row>
    <row r="70" spans="1:17" s="78" customFormat="1" ht="12.75" collapsed="1">
      <c r="A70" s="79" t="s">
        <v>75</v>
      </c>
      <c r="B70" s="73" t="s">
        <v>16</v>
      </c>
      <c r="C70" s="74"/>
      <c r="D70" s="74"/>
      <c r="E70" s="74"/>
      <c r="F70" s="80"/>
      <c r="G70" s="80"/>
      <c r="H70" s="80"/>
      <c r="I70" s="80"/>
      <c r="J70" s="80"/>
      <c r="K70" s="80"/>
      <c r="L70" s="80"/>
      <c r="M70" s="80"/>
      <c r="N70" s="80"/>
      <c r="O70" s="81"/>
      <c r="P70" s="82"/>
      <c r="Q70" s="77"/>
    </row>
    <row r="71" spans="1:17" s="78" customFormat="1" ht="12.75" hidden="1" outlineLevel="1">
      <c r="A71" s="79"/>
      <c r="B71" s="83" t="s">
        <v>25</v>
      </c>
      <c r="C71" s="74"/>
      <c r="D71" s="74"/>
      <c r="E71" s="74"/>
      <c r="F71" s="80"/>
      <c r="G71" s="80"/>
      <c r="H71" s="80"/>
      <c r="I71" s="80"/>
      <c r="J71" s="80"/>
      <c r="K71" s="80"/>
      <c r="L71" s="80"/>
      <c r="M71" s="80"/>
      <c r="N71" s="80"/>
      <c r="O71" s="81"/>
      <c r="P71" s="82"/>
      <c r="Q71" s="77"/>
    </row>
    <row r="72" spans="1:17" s="78" customFormat="1" ht="12.75" hidden="1" outlineLevel="1">
      <c r="A72" s="79"/>
      <c r="B72" s="83" t="s">
        <v>25</v>
      </c>
      <c r="C72" s="74"/>
      <c r="D72" s="74"/>
      <c r="E72" s="74"/>
      <c r="F72" s="80"/>
      <c r="G72" s="80"/>
      <c r="H72" s="80"/>
      <c r="I72" s="80"/>
      <c r="J72" s="80"/>
      <c r="K72" s="80"/>
      <c r="L72" s="80"/>
      <c r="M72" s="80"/>
      <c r="N72" s="80"/>
      <c r="O72" s="81"/>
      <c r="P72" s="82"/>
      <c r="Q72" s="77"/>
    </row>
    <row r="73" spans="1:17" s="78" customFormat="1" ht="12.75" hidden="1" outlineLevel="1">
      <c r="A73" s="79"/>
      <c r="B73" s="83" t="s">
        <v>25</v>
      </c>
      <c r="C73" s="74"/>
      <c r="D73" s="74"/>
      <c r="E73" s="74"/>
      <c r="F73" s="80"/>
      <c r="G73" s="80"/>
      <c r="H73" s="80"/>
      <c r="I73" s="80"/>
      <c r="J73" s="80"/>
      <c r="K73" s="80"/>
      <c r="L73" s="80"/>
      <c r="M73" s="80"/>
      <c r="N73" s="80"/>
      <c r="O73" s="81"/>
      <c r="P73" s="82"/>
      <c r="Q73" s="77"/>
    </row>
    <row r="74" spans="1:17" s="78" customFormat="1" ht="12.75" hidden="1" outlineLevel="1">
      <c r="A74" s="79"/>
      <c r="B74" s="83" t="s">
        <v>25</v>
      </c>
      <c r="C74" s="74"/>
      <c r="D74" s="74"/>
      <c r="E74" s="74"/>
      <c r="F74" s="80"/>
      <c r="G74" s="80"/>
      <c r="H74" s="80"/>
      <c r="I74" s="80"/>
      <c r="J74" s="80"/>
      <c r="K74" s="80"/>
      <c r="L74" s="80"/>
      <c r="M74" s="80"/>
      <c r="N74" s="80"/>
      <c r="O74" s="81"/>
      <c r="P74" s="82"/>
      <c r="Q74" s="77"/>
    </row>
    <row r="75" spans="1:17" s="78" customFormat="1" ht="12.75" hidden="1" outlineLevel="1">
      <c r="A75" s="79"/>
      <c r="B75" s="83" t="s">
        <v>25</v>
      </c>
      <c r="C75" s="74"/>
      <c r="D75" s="74"/>
      <c r="E75" s="74"/>
      <c r="F75" s="80"/>
      <c r="G75" s="80"/>
      <c r="H75" s="80"/>
      <c r="I75" s="80"/>
      <c r="J75" s="80"/>
      <c r="K75" s="80"/>
      <c r="L75" s="80"/>
      <c r="M75" s="80"/>
      <c r="N75" s="80"/>
      <c r="O75" s="81"/>
      <c r="P75" s="82"/>
      <c r="Q75" s="77"/>
    </row>
    <row r="76" spans="1:17" s="78" customFormat="1" ht="12.75" collapsed="1">
      <c r="A76" s="79" t="s">
        <v>76</v>
      </c>
      <c r="B76" s="73" t="s">
        <v>17</v>
      </c>
      <c r="C76" s="74"/>
      <c r="D76" s="74"/>
      <c r="E76" s="74"/>
      <c r="F76" s="80"/>
      <c r="G76" s="80"/>
      <c r="H76" s="80"/>
      <c r="I76" s="80"/>
      <c r="J76" s="80"/>
      <c r="K76" s="80"/>
      <c r="L76" s="80"/>
      <c r="M76" s="80"/>
      <c r="N76" s="80"/>
      <c r="O76" s="81"/>
      <c r="P76" s="82"/>
      <c r="Q76" s="77"/>
    </row>
    <row r="77" spans="1:17" s="78" customFormat="1" ht="12.75" hidden="1" outlineLevel="1">
      <c r="A77" s="79"/>
      <c r="B77" s="83" t="s">
        <v>25</v>
      </c>
      <c r="C77" s="74"/>
      <c r="D77" s="74"/>
      <c r="E77" s="74"/>
      <c r="F77" s="80"/>
      <c r="G77" s="80"/>
      <c r="H77" s="80"/>
      <c r="I77" s="80"/>
      <c r="J77" s="80"/>
      <c r="K77" s="80"/>
      <c r="L77" s="80"/>
      <c r="M77" s="80"/>
      <c r="N77" s="80"/>
      <c r="O77" s="81"/>
      <c r="P77" s="82"/>
      <c r="Q77" s="77"/>
    </row>
    <row r="78" spans="1:17" s="78" customFormat="1" ht="12.75" hidden="1" outlineLevel="1">
      <c r="A78" s="79"/>
      <c r="B78" s="83" t="s">
        <v>25</v>
      </c>
      <c r="C78" s="74"/>
      <c r="D78" s="74"/>
      <c r="E78" s="74"/>
      <c r="F78" s="80"/>
      <c r="G78" s="80"/>
      <c r="H78" s="80"/>
      <c r="I78" s="80"/>
      <c r="J78" s="80"/>
      <c r="K78" s="80"/>
      <c r="L78" s="80"/>
      <c r="M78" s="80"/>
      <c r="N78" s="80"/>
      <c r="O78" s="81"/>
      <c r="P78" s="82"/>
      <c r="Q78" s="77"/>
    </row>
    <row r="79" spans="1:17" s="78" customFormat="1" ht="12.75" hidden="1" outlineLevel="1">
      <c r="A79" s="79"/>
      <c r="B79" s="83" t="s">
        <v>25</v>
      </c>
      <c r="C79" s="74"/>
      <c r="D79" s="74"/>
      <c r="E79" s="74"/>
      <c r="F79" s="80"/>
      <c r="G79" s="80"/>
      <c r="H79" s="80"/>
      <c r="I79" s="80"/>
      <c r="J79" s="80"/>
      <c r="K79" s="80"/>
      <c r="L79" s="80"/>
      <c r="M79" s="80"/>
      <c r="N79" s="80"/>
      <c r="O79" s="81"/>
      <c r="P79" s="82"/>
      <c r="Q79" s="77"/>
    </row>
    <row r="80" spans="1:17" s="78" customFormat="1" ht="12.75" hidden="1" outlineLevel="1">
      <c r="A80" s="79"/>
      <c r="B80" s="83" t="s">
        <v>25</v>
      </c>
      <c r="C80" s="74"/>
      <c r="D80" s="74"/>
      <c r="E80" s="74"/>
      <c r="F80" s="80"/>
      <c r="G80" s="80"/>
      <c r="H80" s="80"/>
      <c r="I80" s="80"/>
      <c r="J80" s="80"/>
      <c r="K80" s="80"/>
      <c r="L80" s="80"/>
      <c r="M80" s="80"/>
      <c r="N80" s="80"/>
      <c r="O80" s="81"/>
      <c r="P80" s="82"/>
      <c r="Q80" s="77"/>
    </row>
    <row r="81" spans="1:17" s="78" customFormat="1" ht="12.75" hidden="1" outlineLevel="1">
      <c r="A81" s="79"/>
      <c r="B81" s="83" t="s">
        <v>25</v>
      </c>
      <c r="C81" s="74"/>
      <c r="D81" s="74"/>
      <c r="E81" s="74"/>
      <c r="F81" s="80"/>
      <c r="G81" s="80"/>
      <c r="H81" s="80"/>
      <c r="I81" s="80"/>
      <c r="J81" s="80"/>
      <c r="K81" s="80"/>
      <c r="L81" s="80"/>
      <c r="M81" s="80"/>
      <c r="N81" s="80"/>
      <c r="O81" s="81"/>
      <c r="P81" s="82"/>
      <c r="Q81" s="77"/>
    </row>
    <row r="82" spans="1:17" s="78" customFormat="1" ht="12.75" collapsed="1">
      <c r="A82" s="79" t="s">
        <v>77</v>
      </c>
      <c r="B82" s="73" t="s">
        <v>18</v>
      </c>
      <c r="C82" s="74"/>
      <c r="D82" s="74"/>
      <c r="E82" s="74"/>
      <c r="F82" s="80"/>
      <c r="G82" s="80"/>
      <c r="H82" s="80"/>
      <c r="I82" s="80"/>
      <c r="J82" s="80"/>
      <c r="K82" s="80"/>
      <c r="L82" s="80"/>
      <c r="M82" s="80"/>
      <c r="N82" s="80"/>
      <c r="O82" s="81"/>
      <c r="P82" s="82"/>
      <c r="Q82" s="77"/>
    </row>
    <row r="83" spans="1:17" s="78" customFormat="1" ht="12.75" hidden="1" outlineLevel="1">
      <c r="A83" s="79"/>
      <c r="B83" s="83" t="s">
        <v>25</v>
      </c>
      <c r="C83" s="74"/>
      <c r="D83" s="74"/>
      <c r="E83" s="74"/>
      <c r="F83" s="80"/>
      <c r="G83" s="80"/>
      <c r="H83" s="80"/>
      <c r="I83" s="80"/>
      <c r="J83" s="80"/>
      <c r="K83" s="80"/>
      <c r="L83" s="80"/>
      <c r="M83" s="80"/>
      <c r="N83" s="80"/>
      <c r="O83" s="81"/>
      <c r="P83" s="82"/>
      <c r="Q83" s="77"/>
    </row>
    <row r="84" spans="1:17" s="78" customFormat="1" ht="12.75" hidden="1" outlineLevel="1">
      <c r="A84" s="79"/>
      <c r="B84" s="83" t="s">
        <v>25</v>
      </c>
      <c r="C84" s="74"/>
      <c r="D84" s="74"/>
      <c r="E84" s="74"/>
      <c r="F84" s="80"/>
      <c r="G84" s="80"/>
      <c r="H84" s="80"/>
      <c r="I84" s="80"/>
      <c r="J84" s="80"/>
      <c r="K84" s="80"/>
      <c r="L84" s="80"/>
      <c r="M84" s="80"/>
      <c r="N84" s="80"/>
      <c r="O84" s="81"/>
      <c r="P84" s="82"/>
      <c r="Q84" s="77"/>
    </row>
    <row r="85" spans="1:17" s="78" customFormat="1" ht="12.75" hidden="1" outlineLevel="1">
      <c r="A85" s="79"/>
      <c r="B85" s="83" t="s">
        <v>25</v>
      </c>
      <c r="C85" s="74"/>
      <c r="D85" s="74"/>
      <c r="E85" s="74"/>
      <c r="F85" s="80"/>
      <c r="G85" s="80"/>
      <c r="H85" s="80"/>
      <c r="I85" s="80"/>
      <c r="J85" s="80"/>
      <c r="K85" s="80"/>
      <c r="L85" s="80"/>
      <c r="M85" s="80"/>
      <c r="N85" s="80"/>
      <c r="O85" s="81"/>
      <c r="P85" s="82"/>
      <c r="Q85" s="77"/>
    </row>
    <row r="86" spans="1:17" s="78" customFormat="1" ht="12.75" hidden="1" outlineLevel="1">
      <c r="A86" s="79"/>
      <c r="B86" s="83" t="s">
        <v>25</v>
      </c>
      <c r="C86" s="74"/>
      <c r="D86" s="74"/>
      <c r="E86" s="74"/>
      <c r="F86" s="80"/>
      <c r="G86" s="80"/>
      <c r="H86" s="80"/>
      <c r="I86" s="80"/>
      <c r="J86" s="80"/>
      <c r="K86" s="80"/>
      <c r="L86" s="80"/>
      <c r="M86" s="80"/>
      <c r="N86" s="80"/>
      <c r="O86" s="81"/>
      <c r="P86" s="82"/>
      <c r="Q86" s="77"/>
    </row>
    <row r="87" spans="1:17" s="78" customFormat="1" ht="12.75" hidden="1" outlineLevel="1">
      <c r="A87" s="79"/>
      <c r="B87" s="83" t="s">
        <v>25</v>
      </c>
      <c r="C87" s="74"/>
      <c r="D87" s="74"/>
      <c r="E87" s="74"/>
      <c r="F87" s="80"/>
      <c r="G87" s="80"/>
      <c r="H87" s="80"/>
      <c r="I87" s="80"/>
      <c r="J87" s="80"/>
      <c r="K87" s="80"/>
      <c r="L87" s="80"/>
      <c r="M87" s="80"/>
      <c r="N87" s="80"/>
      <c r="O87" s="81"/>
      <c r="P87" s="82"/>
      <c r="Q87" s="77"/>
    </row>
    <row r="88" spans="1:17" s="78" customFormat="1" ht="12.75" collapsed="1">
      <c r="A88" s="79" t="s">
        <v>78</v>
      </c>
      <c r="B88" s="73" t="s">
        <v>19</v>
      </c>
      <c r="C88" s="74"/>
      <c r="D88" s="74"/>
      <c r="E88" s="74"/>
      <c r="F88" s="80"/>
      <c r="G88" s="80"/>
      <c r="H88" s="80"/>
      <c r="I88" s="80"/>
      <c r="J88" s="80"/>
      <c r="K88" s="80"/>
      <c r="L88" s="80"/>
      <c r="M88" s="80"/>
      <c r="N88" s="80"/>
      <c r="O88" s="81"/>
      <c r="P88" s="82"/>
      <c r="Q88" s="77"/>
    </row>
    <row r="89" spans="1:17" s="78" customFormat="1" ht="12.75" hidden="1" outlineLevel="1">
      <c r="A89" s="79"/>
      <c r="B89" s="83" t="s">
        <v>25</v>
      </c>
      <c r="C89" s="74"/>
      <c r="D89" s="74"/>
      <c r="E89" s="74"/>
      <c r="F89" s="80"/>
      <c r="G89" s="80"/>
      <c r="H89" s="80"/>
      <c r="I89" s="80"/>
      <c r="J89" s="80"/>
      <c r="K89" s="80"/>
      <c r="L89" s="80"/>
      <c r="M89" s="80"/>
      <c r="N89" s="80"/>
      <c r="O89" s="81"/>
      <c r="P89" s="82"/>
      <c r="Q89" s="77"/>
    </row>
    <row r="90" spans="1:17" s="78" customFormat="1" ht="12.75" hidden="1" outlineLevel="1">
      <c r="A90" s="79"/>
      <c r="B90" s="83" t="s">
        <v>25</v>
      </c>
      <c r="C90" s="74"/>
      <c r="D90" s="74"/>
      <c r="E90" s="74"/>
      <c r="F90" s="80"/>
      <c r="G90" s="80"/>
      <c r="H90" s="80"/>
      <c r="I90" s="80"/>
      <c r="J90" s="80"/>
      <c r="K90" s="80"/>
      <c r="L90" s="80"/>
      <c r="M90" s="80"/>
      <c r="N90" s="80"/>
      <c r="O90" s="81"/>
      <c r="P90" s="82"/>
      <c r="Q90" s="77"/>
    </row>
    <row r="91" spans="1:17" s="78" customFormat="1" ht="12.75" hidden="1" outlineLevel="1">
      <c r="A91" s="79"/>
      <c r="B91" s="83" t="s">
        <v>25</v>
      </c>
      <c r="C91" s="74"/>
      <c r="D91" s="74"/>
      <c r="E91" s="74"/>
      <c r="F91" s="80"/>
      <c r="G91" s="80"/>
      <c r="H91" s="80"/>
      <c r="I91" s="80"/>
      <c r="J91" s="80"/>
      <c r="K91" s="80"/>
      <c r="L91" s="80"/>
      <c r="M91" s="80"/>
      <c r="N91" s="80"/>
      <c r="O91" s="81"/>
      <c r="P91" s="82"/>
      <c r="Q91" s="77"/>
    </row>
    <row r="92" spans="1:17" s="78" customFormat="1" ht="12.75" hidden="1" outlineLevel="1">
      <c r="A92" s="79"/>
      <c r="B92" s="83" t="s">
        <v>25</v>
      </c>
      <c r="C92" s="74"/>
      <c r="D92" s="74"/>
      <c r="E92" s="74"/>
      <c r="F92" s="80"/>
      <c r="G92" s="80"/>
      <c r="H92" s="80"/>
      <c r="I92" s="80"/>
      <c r="J92" s="80"/>
      <c r="K92" s="80"/>
      <c r="L92" s="80"/>
      <c r="M92" s="80"/>
      <c r="N92" s="80"/>
      <c r="O92" s="81"/>
      <c r="P92" s="82"/>
      <c r="Q92" s="77"/>
    </row>
    <row r="93" spans="1:17" s="78" customFormat="1" ht="12.75" hidden="1" outlineLevel="1">
      <c r="A93" s="79"/>
      <c r="B93" s="83" t="s">
        <v>25</v>
      </c>
      <c r="C93" s="74"/>
      <c r="D93" s="74"/>
      <c r="E93" s="74"/>
      <c r="F93" s="80"/>
      <c r="G93" s="80"/>
      <c r="H93" s="80"/>
      <c r="I93" s="80"/>
      <c r="J93" s="80"/>
      <c r="K93" s="80"/>
      <c r="L93" s="80"/>
      <c r="M93" s="80"/>
      <c r="N93" s="80"/>
      <c r="O93" s="81"/>
      <c r="P93" s="82"/>
      <c r="Q93" s="77"/>
    </row>
    <row r="94" spans="1:17" s="78" customFormat="1" ht="12.75" collapsed="1">
      <c r="A94" s="79" t="s">
        <v>79</v>
      </c>
      <c r="B94" s="73" t="s">
        <v>20</v>
      </c>
      <c r="C94" s="74"/>
      <c r="D94" s="74"/>
      <c r="E94" s="74"/>
      <c r="F94" s="80"/>
      <c r="G94" s="80"/>
      <c r="H94" s="80"/>
      <c r="I94" s="80"/>
      <c r="J94" s="80"/>
      <c r="K94" s="80"/>
      <c r="L94" s="80"/>
      <c r="M94" s="80"/>
      <c r="N94" s="80"/>
      <c r="O94" s="81"/>
      <c r="P94" s="82"/>
      <c r="Q94" s="77"/>
    </row>
    <row r="95" spans="1:17" s="78" customFormat="1" ht="12.75" hidden="1" outlineLevel="1">
      <c r="A95" s="79"/>
      <c r="B95" s="83" t="s">
        <v>25</v>
      </c>
      <c r="C95" s="74"/>
      <c r="D95" s="74"/>
      <c r="E95" s="74"/>
      <c r="F95" s="80"/>
      <c r="G95" s="80"/>
      <c r="H95" s="80"/>
      <c r="I95" s="80"/>
      <c r="J95" s="80"/>
      <c r="K95" s="80"/>
      <c r="L95" s="80"/>
      <c r="M95" s="80"/>
      <c r="N95" s="80"/>
      <c r="O95" s="81"/>
      <c r="P95" s="82"/>
      <c r="Q95" s="77"/>
    </row>
    <row r="96" spans="1:17" s="78" customFormat="1" ht="12.75" hidden="1" outlineLevel="1">
      <c r="A96" s="79"/>
      <c r="B96" s="83" t="s">
        <v>25</v>
      </c>
      <c r="C96" s="74"/>
      <c r="D96" s="74"/>
      <c r="E96" s="74"/>
      <c r="F96" s="80"/>
      <c r="G96" s="80"/>
      <c r="H96" s="80"/>
      <c r="I96" s="80"/>
      <c r="J96" s="80"/>
      <c r="K96" s="80"/>
      <c r="L96" s="80"/>
      <c r="M96" s="80"/>
      <c r="N96" s="80"/>
      <c r="O96" s="81"/>
      <c r="P96" s="82"/>
      <c r="Q96" s="77"/>
    </row>
    <row r="97" spans="1:17" s="78" customFormat="1" ht="12.75" hidden="1" outlineLevel="1">
      <c r="A97" s="79"/>
      <c r="B97" s="83" t="s">
        <v>25</v>
      </c>
      <c r="C97" s="74"/>
      <c r="D97" s="74"/>
      <c r="E97" s="74"/>
      <c r="F97" s="80"/>
      <c r="G97" s="80"/>
      <c r="H97" s="80"/>
      <c r="I97" s="80"/>
      <c r="J97" s="80"/>
      <c r="K97" s="80"/>
      <c r="L97" s="80"/>
      <c r="M97" s="80"/>
      <c r="N97" s="80"/>
      <c r="O97" s="81"/>
      <c r="P97" s="82"/>
      <c r="Q97" s="77"/>
    </row>
    <row r="98" spans="1:17" s="78" customFormat="1" ht="12.75" hidden="1" outlineLevel="1">
      <c r="A98" s="79"/>
      <c r="B98" s="83" t="s">
        <v>25</v>
      </c>
      <c r="C98" s="74"/>
      <c r="D98" s="74"/>
      <c r="E98" s="74"/>
      <c r="F98" s="80"/>
      <c r="G98" s="80"/>
      <c r="H98" s="80"/>
      <c r="I98" s="80"/>
      <c r="J98" s="80"/>
      <c r="K98" s="80"/>
      <c r="L98" s="80"/>
      <c r="M98" s="80"/>
      <c r="N98" s="80"/>
      <c r="O98" s="81"/>
      <c r="P98" s="82"/>
      <c r="Q98" s="77"/>
    </row>
    <row r="99" spans="1:17" s="78" customFormat="1" ht="12.75" hidden="1" outlineLevel="1">
      <c r="A99" s="79"/>
      <c r="B99" s="83" t="s">
        <v>25</v>
      </c>
      <c r="C99" s="74"/>
      <c r="D99" s="74"/>
      <c r="E99" s="74"/>
      <c r="F99" s="80"/>
      <c r="G99" s="80"/>
      <c r="H99" s="80"/>
      <c r="I99" s="80"/>
      <c r="J99" s="80"/>
      <c r="K99" s="80"/>
      <c r="L99" s="80"/>
      <c r="M99" s="80"/>
      <c r="N99" s="80"/>
      <c r="O99" s="81"/>
      <c r="P99" s="82"/>
      <c r="Q99" s="77"/>
    </row>
    <row r="100" spans="1:17" s="78" customFormat="1" ht="12.75" collapsed="1">
      <c r="A100" s="79" t="s">
        <v>80</v>
      </c>
      <c r="B100" s="73" t="s">
        <v>21</v>
      </c>
      <c r="C100" s="74"/>
      <c r="D100" s="74"/>
      <c r="E100" s="74"/>
      <c r="F100" s="80"/>
      <c r="G100" s="80"/>
      <c r="H100" s="80"/>
      <c r="I100" s="80"/>
      <c r="J100" s="80"/>
      <c r="K100" s="80"/>
      <c r="L100" s="80"/>
      <c r="M100" s="80"/>
      <c r="N100" s="80"/>
      <c r="O100" s="81"/>
      <c r="P100" s="82"/>
      <c r="Q100" s="77"/>
    </row>
    <row r="101" spans="1:17" s="78" customFormat="1" ht="12.75" hidden="1" outlineLevel="1">
      <c r="A101" s="79"/>
      <c r="B101" s="83" t="s">
        <v>25</v>
      </c>
      <c r="C101" s="74"/>
      <c r="D101" s="74"/>
      <c r="E101" s="74"/>
      <c r="F101" s="80"/>
      <c r="G101" s="80"/>
      <c r="H101" s="80"/>
      <c r="I101" s="80"/>
      <c r="J101" s="80"/>
      <c r="K101" s="80"/>
      <c r="L101" s="80"/>
      <c r="M101" s="80"/>
      <c r="N101" s="80"/>
      <c r="O101" s="81"/>
      <c r="P101" s="82"/>
      <c r="Q101" s="77"/>
    </row>
    <row r="102" spans="1:17" s="78" customFormat="1" ht="12.75" hidden="1" outlineLevel="1">
      <c r="A102" s="79"/>
      <c r="B102" s="83" t="s">
        <v>25</v>
      </c>
      <c r="C102" s="74"/>
      <c r="D102" s="74"/>
      <c r="E102" s="74"/>
      <c r="F102" s="80"/>
      <c r="G102" s="80"/>
      <c r="H102" s="80"/>
      <c r="I102" s="80"/>
      <c r="J102" s="80"/>
      <c r="K102" s="80"/>
      <c r="L102" s="80"/>
      <c r="M102" s="80"/>
      <c r="N102" s="80"/>
      <c r="O102" s="81"/>
      <c r="P102" s="82"/>
      <c r="Q102" s="77"/>
    </row>
    <row r="103" spans="1:17" s="78" customFormat="1" ht="12.75" hidden="1" outlineLevel="1">
      <c r="A103" s="79"/>
      <c r="B103" s="83" t="s">
        <v>25</v>
      </c>
      <c r="C103" s="74"/>
      <c r="D103" s="74"/>
      <c r="E103" s="74"/>
      <c r="F103" s="80"/>
      <c r="G103" s="80"/>
      <c r="H103" s="80"/>
      <c r="I103" s="80"/>
      <c r="J103" s="80"/>
      <c r="K103" s="80"/>
      <c r="L103" s="80"/>
      <c r="M103" s="80"/>
      <c r="N103" s="80"/>
      <c r="O103" s="81"/>
      <c r="P103" s="82"/>
      <c r="Q103" s="77"/>
    </row>
    <row r="104" spans="1:17" s="78" customFormat="1" ht="12.75" hidden="1" outlineLevel="1">
      <c r="A104" s="79"/>
      <c r="B104" s="83" t="s">
        <v>25</v>
      </c>
      <c r="C104" s="74"/>
      <c r="D104" s="74"/>
      <c r="E104" s="74"/>
      <c r="F104" s="80"/>
      <c r="G104" s="80"/>
      <c r="H104" s="80"/>
      <c r="I104" s="80"/>
      <c r="J104" s="80"/>
      <c r="K104" s="80"/>
      <c r="L104" s="80"/>
      <c r="M104" s="80"/>
      <c r="N104" s="80"/>
      <c r="O104" s="81"/>
      <c r="P104" s="82"/>
      <c r="Q104" s="77"/>
    </row>
    <row r="105" spans="1:17" s="78" customFormat="1" ht="12.75" hidden="1" outlineLevel="1">
      <c r="A105" s="79"/>
      <c r="B105" s="83" t="s">
        <v>25</v>
      </c>
      <c r="C105" s="74"/>
      <c r="D105" s="74"/>
      <c r="E105" s="74"/>
      <c r="F105" s="80"/>
      <c r="G105" s="80"/>
      <c r="H105" s="80"/>
      <c r="I105" s="80"/>
      <c r="J105" s="80"/>
      <c r="K105" s="80"/>
      <c r="L105" s="80"/>
      <c r="M105" s="80"/>
      <c r="N105" s="80"/>
      <c r="O105" s="81"/>
      <c r="P105" s="82"/>
      <c r="Q105" s="77"/>
    </row>
    <row r="106" spans="1:17" ht="15.75" collapsed="1">
      <c r="A106" s="66" t="s">
        <v>26</v>
      </c>
      <c r="B106" s="67" t="s">
        <v>27</v>
      </c>
      <c r="C106" s="68">
        <f t="shared" ref="C106:L106" si="28">C41-C47</f>
        <v>0</v>
      </c>
      <c r="D106" s="68">
        <f t="shared" si="28"/>
        <v>0</v>
      </c>
      <c r="E106" s="68">
        <f t="shared" si="28"/>
        <v>0</v>
      </c>
      <c r="F106" s="68">
        <f t="shared" si="28"/>
        <v>0</v>
      </c>
      <c r="G106" s="68">
        <f t="shared" si="28"/>
        <v>0</v>
      </c>
      <c r="H106" s="68">
        <f t="shared" si="28"/>
        <v>0</v>
      </c>
      <c r="I106" s="68">
        <f t="shared" si="28"/>
        <v>0</v>
      </c>
      <c r="J106" s="68">
        <f t="shared" si="28"/>
        <v>0</v>
      </c>
      <c r="K106" s="68">
        <f t="shared" si="28"/>
        <v>0</v>
      </c>
      <c r="L106" s="68">
        <f t="shared" si="28"/>
        <v>0</v>
      </c>
      <c r="M106" s="68">
        <f t="shared" ref="M106:O106" si="29">M41-M47</f>
        <v>0</v>
      </c>
      <c r="N106" s="68">
        <f t="shared" si="29"/>
        <v>0</v>
      </c>
      <c r="O106" s="69">
        <f t="shared" si="29"/>
        <v>0</v>
      </c>
      <c r="P106" s="70"/>
      <c r="Q106" s="38"/>
    </row>
    <row r="107" spans="1:17" ht="15.75">
      <c r="A107" s="66" t="s">
        <v>28</v>
      </c>
      <c r="B107" s="67" t="s">
        <v>29</v>
      </c>
      <c r="C107" s="84"/>
      <c r="D107" s="84"/>
      <c r="E107" s="84"/>
      <c r="F107" s="84"/>
      <c r="G107" s="84"/>
      <c r="H107" s="84"/>
      <c r="I107" s="84"/>
      <c r="J107" s="84"/>
      <c r="K107" s="84"/>
      <c r="L107" s="84"/>
      <c r="M107" s="84"/>
      <c r="N107" s="84"/>
      <c r="O107" s="85"/>
      <c r="P107" s="64"/>
      <c r="Q107" s="38"/>
    </row>
    <row r="108" spans="1:17" s="78" customFormat="1" ht="12.75" hidden="1" outlineLevel="1">
      <c r="A108" s="86"/>
      <c r="B108" s="83" t="s">
        <v>25</v>
      </c>
      <c r="C108" s="80"/>
      <c r="D108" s="80"/>
      <c r="E108" s="80"/>
      <c r="F108" s="80"/>
      <c r="G108" s="80"/>
      <c r="H108" s="80"/>
      <c r="I108" s="80"/>
      <c r="J108" s="80"/>
      <c r="K108" s="80"/>
      <c r="L108" s="80"/>
      <c r="M108" s="80"/>
      <c r="N108" s="80"/>
      <c r="O108" s="81"/>
      <c r="P108" s="82"/>
      <c r="Q108" s="77"/>
    </row>
    <row r="109" spans="1:17" s="78" customFormat="1" ht="12.75" hidden="1" outlineLevel="1">
      <c r="A109" s="86"/>
      <c r="B109" s="83" t="s">
        <v>25</v>
      </c>
      <c r="C109" s="80"/>
      <c r="D109" s="80"/>
      <c r="E109" s="80"/>
      <c r="F109" s="80"/>
      <c r="G109" s="80"/>
      <c r="H109" s="80"/>
      <c r="I109" s="80"/>
      <c r="J109" s="80"/>
      <c r="K109" s="80"/>
      <c r="L109" s="80"/>
      <c r="M109" s="80"/>
      <c r="N109" s="80"/>
      <c r="O109" s="81"/>
      <c r="P109" s="82"/>
      <c r="Q109" s="77"/>
    </row>
    <row r="110" spans="1:17" s="78" customFormat="1" ht="12.75" hidden="1" outlineLevel="1">
      <c r="A110" s="86"/>
      <c r="B110" s="83" t="s">
        <v>25</v>
      </c>
      <c r="C110" s="80"/>
      <c r="D110" s="80"/>
      <c r="E110" s="80"/>
      <c r="F110" s="80"/>
      <c r="G110" s="80"/>
      <c r="H110" s="80"/>
      <c r="I110" s="80"/>
      <c r="J110" s="80"/>
      <c r="K110" s="80"/>
      <c r="L110" s="80"/>
      <c r="M110" s="80"/>
      <c r="N110" s="80"/>
      <c r="O110" s="81"/>
      <c r="P110" s="82"/>
      <c r="Q110" s="77"/>
    </row>
    <row r="111" spans="1:17" s="78" customFormat="1" ht="12.75" hidden="1" outlineLevel="1">
      <c r="A111" s="86"/>
      <c r="B111" s="83" t="s">
        <v>25</v>
      </c>
      <c r="C111" s="80"/>
      <c r="D111" s="80"/>
      <c r="E111" s="80"/>
      <c r="F111" s="80"/>
      <c r="G111" s="80"/>
      <c r="H111" s="80"/>
      <c r="I111" s="80"/>
      <c r="J111" s="80"/>
      <c r="K111" s="80"/>
      <c r="L111" s="80"/>
      <c r="M111" s="80"/>
      <c r="N111" s="80"/>
      <c r="O111" s="81"/>
      <c r="P111" s="82"/>
      <c r="Q111" s="77"/>
    </row>
    <row r="112" spans="1:17" s="78" customFormat="1" ht="12.75" hidden="1" outlineLevel="1">
      <c r="A112" s="86"/>
      <c r="B112" s="83" t="s">
        <v>25</v>
      </c>
      <c r="C112" s="80"/>
      <c r="D112" s="80"/>
      <c r="E112" s="80"/>
      <c r="F112" s="80"/>
      <c r="G112" s="80"/>
      <c r="H112" s="80"/>
      <c r="I112" s="80"/>
      <c r="J112" s="80"/>
      <c r="K112" s="80"/>
      <c r="L112" s="80"/>
      <c r="M112" s="80"/>
      <c r="N112" s="80"/>
      <c r="O112" s="81"/>
      <c r="P112" s="82"/>
      <c r="Q112" s="77"/>
    </row>
    <row r="113" spans="1:17" ht="15.75" collapsed="1">
      <c r="A113" s="66" t="s">
        <v>30</v>
      </c>
      <c r="B113" s="67" t="s">
        <v>31</v>
      </c>
      <c r="C113" s="84"/>
      <c r="D113" s="84"/>
      <c r="E113" s="84"/>
      <c r="F113" s="84"/>
      <c r="G113" s="84"/>
      <c r="H113" s="84"/>
      <c r="I113" s="84"/>
      <c r="J113" s="84"/>
      <c r="K113" s="84"/>
      <c r="L113" s="84"/>
      <c r="M113" s="84"/>
      <c r="N113" s="84"/>
      <c r="O113" s="85"/>
      <c r="P113" s="64"/>
      <c r="Q113" s="38"/>
    </row>
    <row r="114" spans="1:17" s="78" customFormat="1" ht="12.75" hidden="1" outlineLevel="1">
      <c r="A114" s="86"/>
      <c r="B114" s="83" t="s">
        <v>25</v>
      </c>
      <c r="C114" s="80"/>
      <c r="D114" s="80"/>
      <c r="E114" s="80"/>
      <c r="F114" s="80"/>
      <c r="G114" s="80"/>
      <c r="H114" s="80"/>
      <c r="I114" s="80"/>
      <c r="J114" s="80"/>
      <c r="K114" s="80"/>
      <c r="L114" s="80"/>
      <c r="M114" s="80"/>
      <c r="N114" s="80"/>
      <c r="O114" s="81"/>
      <c r="P114" s="82"/>
      <c r="Q114" s="77"/>
    </row>
    <row r="115" spans="1:17" s="78" customFormat="1" ht="12.75" hidden="1" outlineLevel="1">
      <c r="A115" s="86"/>
      <c r="B115" s="83" t="s">
        <v>25</v>
      </c>
      <c r="C115" s="80"/>
      <c r="D115" s="80"/>
      <c r="E115" s="80"/>
      <c r="F115" s="80"/>
      <c r="G115" s="80"/>
      <c r="H115" s="80"/>
      <c r="I115" s="80"/>
      <c r="J115" s="80"/>
      <c r="K115" s="80"/>
      <c r="L115" s="80"/>
      <c r="M115" s="80"/>
      <c r="N115" s="80"/>
      <c r="O115" s="81"/>
      <c r="P115" s="82"/>
      <c r="Q115" s="77"/>
    </row>
    <row r="116" spans="1:17" s="78" customFormat="1" ht="12.75" hidden="1" outlineLevel="1">
      <c r="A116" s="86"/>
      <c r="B116" s="83" t="s">
        <v>25</v>
      </c>
      <c r="C116" s="80"/>
      <c r="D116" s="80"/>
      <c r="E116" s="80"/>
      <c r="F116" s="80"/>
      <c r="G116" s="80"/>
      <c r="H116" s="80"/>
      <c r="I116" s="80"/>
      <c r="J116" s="80"/>
      <c r="K116" s="80"/>
      <c r="L116" s="80"/>
      <c r="M116" s="80"/>
      <c r="N116" s="80"/>
      <c r="O116" s="81"/>
      <c r="P116" s="82"/>
      <c r="Q116" s="77"/>
    </row>
    <row r="117" spans="1:17" s="78" customFormat="1" ht="12.75" hidden="1" outlineLevel="1">
      <c r="A117" s="86"/>
      <c r="B117" s="83" t="s">
        <v>25</v>
      </c>
      <c r="C117" s="80"/>
      <c r="D117" s="80"/>
      <c r="E117" s="80"/>
      <c r="F117" s="80"/>
      <c r="G117" s="80"/>
      <c r="H117" s="80"/>
      <c r="I117" s="80"/>
      <c r="J117" s="80"/>
      <c r="K117" s="80"/>
      <c r="L117" s="80"/>
      <c r="M117" s="80"/>
      <c r="N117" s="80"/>
      <c r="O117" s="81"/>
      <c r="P117" s="82"/>
      <c r="Q117" s="77"/>
    </row>
    <row r="118" spans="1:17" s="78" customFormat="1" ht="12.75" hidden="1" outlineLevel="1">
      <c r="A118" s="86"/>
      <c r="B118" s="83" t="s">
        <v>25</v>
      </c>
      <c r="C118" s="80"/>
      <c r="D118" s="80"/>
      <c r="E118" s="80"/>
      <c r="F118" s="80"/>
      <c r="G118" s="80"/>
      <c r="H118" s="80"/>
      <c r="I118" s="80"/>
      <c r="J118" s="80"/>
      <c r="K118" s="80"/>
      <c r="L118" s="80"/>
      <c r="M118" s="80"/>
      <c r="N118" s="80"/>
      <c r="O118" s="81"/>
      <c r="P118" s="82"/>
      <c r="Q118" s="77"/>
    </row>
    <row r="119" spans="1:17" ht="15.75" collapsed="1">
      <c r="A119" s="66" t="s">
        <v>32</v>
      </c>
      <c r="B119" s="67" t="s">
        <v>39</v>
      </c>
      <c r="C119" s="68">
        <f t="shared" ref="C119:L119" si="30">C106+C107-C113</f>
        <v>0</v>
      </c>
      <c r="D119" s="68">
        <f t="shared" si="30"/>
        <v>0</v>
      </c>
      <c r="E119" s="68">
        <f t="shared" si="30"/>
        <v>0</v>
      </c>
      <c r="F119" s="68">
        <f t="shared" si="30"/>
        <v>0</v>
      </c>
      <c r="G119" s="68">
        <f t="shared" si="30"/>
        <v>0</v>
      </c>
      <c r="H119" s="68">
        <f t="shared" si="30"/>
        <v>0</v>
      </c>
      <c r="I119" s="68">
        <f t="shared" si="30"/>
        <v>0</v>
      </c>
      <c r="J119" s="68">
        <f t="shared" si="30"/>
        <v>0</v>
      </c>
      <c r="K119" s="68">
        <f t="shared" si="30"/>
        <v>0</v>
      </c>
      <c r="L119" s="68">
        <f t="shared" si="30"/>
        <v>0</v>
      </c>
      <c r="M119" s="68">
        <f t="shared" ref="M119:O119" si="31">M106+M107-M113</f>
        <v>0</v>
      </c>
      <c r="N119" s="68">
        <f t="shared" si="31"/>
        <v>0</v>
      </c>
      <c r="O119" s="69">
        <f t="shared" si="31"/>
        <v>0</v>
      </c>
      <c r="P119" s="70"/>
      <c r="Q119" s="38"/>
    </row>
    <row r="120" spans="1:17" ht="15.75">
      <c r="A120" s="66" t="s">
        <v>34</v>
      </c>
      <c r="B120" s="67" t="s">
        <v>35</v>
      </c>
      <c r="C120" s="84"/>
      <c r="D120" s="84"/>
      <c r="E120" s="84"/>
      <c r="F120" s="84"/>
      <c r="G120" s="84"/>
      <c r="H120" s="84"/>
      <c r="I120" s="84"/>
      <c r="J120" s="84"/>
      <c r="K120" s="84"/>
      <c r="L120" s="84"/>
      <c r="M120" s="84"/>
      <c r="N120" s="84"/>
      <c r="O120" s="85"/>
      <c r="P120" s="64"/>
      <c r="Q120" s="38"/>
    </row>
    <row r="121" spans="1:17" s="78" customFormat="1" ht="12.75" hidden="1" customHeight="1" outlineLevel="1">
      <c r="A121" s="79"/>
      <c r="B121" s="83" t="s">
        <v>25</v>
      </c>
      <c r="C121" s="80"/>
      <c r="D121" s="80"/>
      <c r="E121" s="80"/>
      <c r="F121" s="80"/>
      <c r="G121" s="80"/>
      <c r="H121" s="80"/>
      <c r="I121" s="80"/>
      <c r="J121" s="80"/>
      <c r="K121" s="80"/>
      <c r="L121" s="80"/>
      <c r="M121" s="80"/>
      <c r="N121" s="80"/>
      <c r="O121" s="81"/>
      <c r="P121" s="82"/>
      <c r="Q121" s="77"/>
    </row>
    <row r="122" spans="1:17" s="78" customFormat="1" ht="12.75" hidden="1" customHeight="1" outlineLevel="1">
      <c r="A122" s="79"/>
      <c r="B122" s="83" t="s">
        <v>25</v>
      </c>
      <c r="C122" s="80"/>
      <c r="D122" s="80"/>
      <c r="E122" s="80"/>
      <c r="F122" s="80"/>
      <c r="G122" s="80"/>
      <c r="H122" s="80"/>
      <c r="I122" s="80"/>
      <c r="J122" s="80"/>
      <c r="K122" s="80"/>
      <c r="L122" s="80"/>
      <c r="M122" s="80"/>
      <c r="N122" s="80"/>
      <c r="O122" s="81"/>
      <c r="P122" s="82"/>
      <c r="Q122" s="77"/>
    </row>
    <row r="123" spans="1:17" s="78" customFormat="1" ht="12.75" hidden="1" customHeight="1" outlineLevel="1">
      <c r="A123" s="79"/>
      <c r="B123" s="83" t="s">
        <v>25</v>
      </c>
      <c r="C123" s="80"/>
      <c r="D123" s="80"/>
      <c r="E123" s="80"/>
      <c r="F123" s="80"/>
      <c r="G123" s="80"/>
      <c r="H123" s="80"/>
      <c r="I123" s="80"/>
      <c r="J123" s="80"/>
      <c r="K123" s="80"/>
      <c r="L123" s="80"/>
      <c r="M123" s="80"/>
      <c r="N123" s="80"/>
      <c r="O123" s="81"/>
      <c r="P123" s="82"/>
      <c r="Q123" s="77"/>
    </row>
    <row r="124" spans="1:17" s="78" customFormat="1" ht="12.75" hidden="1" customHeight="1" outlineLevel="1">
      <c r="A124" s="79"/>
      <c r="B124" s="83" t="s">
        <v>25</v>
      </c>
      <c r="C124" s="80"/>
      <c r="D124" s="80"/>
      <c r="E124" s="80"/>
      <c r="F124" s="80"/>
      <c r="G124" s="80"/>
      <c r="H124" s="80"/>
      <c r="I124" s="80"/>
      <c r="J124" s="80"/>
      <c r="K124" s="80"/>
      <c r="L124" s="80"/>
      <c r="M124" s="80"/>
      <c r="N124" s="80"/>
      <c r="O124" s="81"/>
      <c r="P124" s="82"/>
      <c r="Q124" s="77"/>
    </row>
    <row r="125" spans="1:17" s="78" customFormat="1" ht="12.75" hidden="1" customHeight="1" outlineLevel="1">
      <c r="A125" s="79"/>
      <c r="B125" s="83" t="s">
        <v>25</v>
      </c>
      <c r="C125" s="80"/>
      <c r="D125" s="80"/>
      <c r="E125" s="80"/>
      <c r="F125" s="80"/>
      <c r="G125" s="80"/>
      <c r="H125" s="80"/>
      <c r="I125" s="80"/>
      <c r="J125" s="80"/>
      <c r="K125" s="80"/>
      <c r="L125" s="80"/>
      <c r="M125" s="80"/>
      <c r="N125" s="80"/>
      <c r="O125" s="81"/>
      <c r="P125" s="82"/>
      <c r="Q125" s="77"/>
    </row>
    <row r="126" spans="1:17" ht="15.75" collapsed="1">
      <c r="A126" s="66" t="s">
        <v>37</v>
      </c>
      <c r="B126" s="67" t="s">
        <v>36</v>
      </c>
      <c r="C126" s="68">
        <f t="shared" ref="C126:L126" si="32">C127+C128</f>
        <v>0</v>
      </c>
      <c r="D126" s="68">
        <f t="shared" si="32"/>
        <v>0</v>
      </c>
      <c r="E126" s="68">
        <f t="shared" si="32"/>
        <v>0</v>
      </c>
      <c r="F126" s="68">
        <f t="shared" si="32"/>
        <v>0</v>
      </c>
      <c r="G126" s="68">
        <f t="shared" si="32"/>
        <v>0</v>
      </c>
      <c r="H126" s="68">
        <f t="shared" si="32"/>
        <v>0</v>
      </c>
      <c r="I126" s="68">
        <f t="shared" si="32"/>
        <v>0</v>
      </c>
      <c r="J126" s="68">
        <f t="shared" si="32"/>
        <v>0</v>
      </c>
      <c r="K126" s="68">
        <f t="shared" si="32"/>
        <v>0</v>
      </c>
      <c r="L126" s="68">
        <f t="shared" si="32"/>
        <v>0</v>
      </c>
      <c r="M126" s="68">
        <f t="shared" ref="M126:O126" si="33">M127+M128</f>
        <v>0</v>
      </c>
      <c r="N126" s="68">
        <f t="shared" si="33"/>
        <v>0</v>
      </c>
      <c r="O126" s="69">
        <f t="shared" si="33"/>
        <v>0</v>
      </c>
      <c r="P126" s="64"/>
      <c r="Q126" s="38"/>
    </row>
    <row r="127" spans="1:17">
      <c r="A127" s="63"/>
      <c r="B127" s="71" t="s">
        <v>147</v>
      </c>
      <c r="C127" s="56"/>
      <c r="D127" s="56"/>
      <c r="E127" s="56"/>
      <c r="F127" s="56"/>
      <c r="G127" s="56"/>
      <c r="H127" s="56"/>
      <c r="I127" s="56"/>
      <c r="J127" s="56"/>
      <c r="K127" s="56"/>
      <c r="L127" s="56"/>
      <c r="M127" s="56"/>
      <c r="N127" s="56"/>
      <c r="O127" s="57"/>
      <c r="P127" s="64"/>
      <c r="Q127" s="38"/>
    </row>
    <row r="128" spans="1:17">
      <c r="A128" s="63"/>
      <c r="B128" s="71" t="s">
        <v>148</v>
      </c>
      <c r="C128" s="56"/>
      <c r="D128" s="56"/>
      <c r="E128" s="56"/>
      <c r="F128" s="56"/>
      <c r="G128" s="56"/>
      <c r="H128" s="56"/>
      <c r="I128" s="56"/>
      <c r="J128" s="56"/>
      <c r="K128" s="56"/>
      <c r="L128" s="56"/>
      <c r="M128" s="56"/>
      <c r="N128" s="56"/>
      <c r="O128" s="57"/>
      <c r="P128" s="64"/>
      <c r="Q128" s="38"/>
    </row>
    <row r="129" spans="1:17" ht="15.75">
      <c r="A129" s="66" t="s">
        <v>1</v>
      </c>
      <c r="B129" s="67" t="s">
        <v>33</v>
      </c>
      <c r="C129" s="68">
        <f t="shared" ref="C129:L129" si="34">C119+C120-C126</f>
        <v>0</v>
      </c>
      <c r="D129" s="68">
        <f t="shared" si="34"/>
        <v>0</v>
      </c>
      <c r="E129" s="68">
        <f t="shared" si="34"/>
        <v>0</v>
      </c>
      <c r="F129" s="68">
        <f t="shared" si="34"/>
        <v>0</v>
      </c>
      <c r="G129" s="68">
        <f t="shared" si="34"/>
        <v>0</v>
      </c>
      <c r="H129" s="68">
        <f t="shared" si="34"/>
        <v>0</v>
      </c>
      <c r="I129" s="68">
        <f t="shared" si="34"/>
        <v>0</v>
      </c>
      <c r="J129" s="68">
        <f t="shared" si="34"/>
        <v>0</v>
      </c>
      <c r="K129" s="68">
        <f t="shared" si="34"/>
        <v>0</v>
      </c>
      <c r="L129" s="68">
        <f t="shared" si="34"/>
        <v>0</v>
      </c>
      <c r="M129" s="68">
        <f t="shared" ref="M129:O129" si="35">M119+M120-M126</f>
        <v>0</v>
      </c>
      <c r="N129" s="68">
        <f t="shared" si="35"/>
        <v>0</v>
      </c>
      <c r="O129" s="69">
        <f t="shared" si="35"/>
        <v>0</v>
      </c>
      <c r="P129" s="70"/>
      <c r="Q129" s="38"/>
    </row>
    <row r="130" spans="1:17" ht="15.75">
      <c r="A130" s="66" t="s">
        <v>38</v>
      </c>
      <c r="B130" s="67" t="s">
        <v>40</v>
      </c>
      <c r="C130" s="84"/>
      <c r="D130" s="84"/>
      <c r="E130" s="84"/>
      <c r="F130" s="84"/>
      <c r="G130" s="84"/>
      <c r="H130" s="84"/>
      <c r="I130" s="84"/>
      <c r="J130" s="84"/>
      <c r="K130" s="84"/>
      <c r="L130" s="84"/>
      <c r="M130" s="84"/>
      <c r="N130" s="84"/>
      <c r="O130" s="85"/>
      <c r="P130" s="64"/>
      <c r="Q130" s="38"/>
    </row>
    <row r="131" spans="1:17" ht="15.75">
      <c r="A131" s="66" t="s">
        <v>41</v>
      </c>
      <c r="B131" s="67" t="s">
        <v>43</v>
      </c>
      <c r="C131" s="68">
        <f t="shared" ref="C131:L131" si="36">C129+C130</f>
        <v>0</v>
      </c>
      <c r="D131" s="68">
        <f t="shared" si="36"/>
        <v>0</v>
      </c>
      <c r="E131" s="68">
        <f t="shared" si="36"/>
        <v>0</v>
      </c>
      <c r="F131" s="68">
        <f t="shared" si="36"/>
        <v>0</v>
      </c>
      <c r="G131" s="68">
        <f t="shared" si="36"/>
        <v>0</v>
      </c>
      <c r="H131" s="68">
        <f t="shared" si="36"/>
        <v>0</v>
      </c>
      <c r="I131" s="68">
        <f t="shared" si="36"/>
        <v>0</v>
      </c>
      <c r="J131" s="68">
        <f t="shared" si="36"/>
        <v>0</v>
      </c>
      <c r="K131" s="68">
        <f t="shared" si="36"/>
        <v>0</v>
      </c>
      <c r="L131" s="68">
        <f t="shared" si="36"/>
        <v>0</v>
      </c>
      <c r="M131" s="68">
        <f t="shared" ref="M131:O131" si="37">M129+M130</f>
        <v>0</v>
      </c>
      <c r="N131" s="68">
        <f t="shared" si="37"/>
        <v>0</v>
      </c>
      <c r="O131" s="69">
        <f t="shared" si="37"/>
        <v>0</v>
      </c>
      <c r="P131" s="70"/>
      <c r="Q131" s="38"/>
    </row>
    <row r="132" spans="1:17" ht="31.5">
      <c r="A132" s="66" t="s">
        <v>42</v>
      </c>
      <c r="B132" s="67" t="s">
        <v>44</v>
      </c>
      <c r="C132" s="84"/>
      <c r="D132" s="84"/>
      <c r="E132" s="84"/>
      <c r="F132" s="84"/>
      <c r="G132" s="84"/>
      <c r="H132" s="84"/>
      <c r="I132" s="84"/>
      <c r="J132" s="84"/>
      <c r="K132" s="84"/>
      <c r="L132" s="84"/>
      <c r="M132" s="84"/>
      <c r="N132" s="84"/>
      <c r="O132" s="85"/>
      <c r="P132" s="64"/>
      <c r="Q132" s="38"/>
    </row>
    <row r="133" spans="1:17" ht="16.5" thickBot="1">
      <c r="A133" s="87" t="s">
        <v>46</v>
      </c>
      <c r="B133" s="88" t="s">
        <v>45</v>
      </c>
      <c r="C133" s="58">
        <f t="shared" ref="C133:L133" si="38">C131-C132</f>
        <v>0</v>
      </c>
      <c r="D133" s="58">
        <f t="shared" si="38"/>
        <v>0</v>
      </c>
      <c r="E133" s="58">
        <f t="shared" si="38"/>
        <v>0</v>
      </c>
      <c r="F133" s="58">
        <f t="shared" si="38"/>
        <v>0</v>
      </c>
      <c r="G133" s="58">
        <f t="shared" si="38"/>
        <v>0</v>
      </c>
      <c r="H133" s="58">
        <f t="shared" si="38"/>
        <v>0</v>
      </c>
      <c r="I133" s="58">
        <f t="shared" si="38"/>
        <v>0</v>
      </c>
      <c r="J133" s="58">
        <f t="shared" si="38"/>
        <v>0</v>
      </c>
      <c r="K133" s="58">
        <f t="shared" si="38"/>
        <v>0</v>
      </c>
      <c r="L133" s="58">
        <f t="shared" si="38"/>
        <v>0</v>
      </c>
      <c r="M133" s="58">
        <f t="shared" ref="M133:O133" si="39">M131-M132</f>
        <v>0</v>
      </c>
      <c r="N133" s="58">
        <f t="shared" si="39"/>
        <v>0</v>
      </c>
      <c r="O133" s="59">
        <f t="shared" si="39"/>
        <v>0</v>
      </c>
      <c r="P133" s="60"/>
      <c r="Q133" s="33"/>
    </row>
    <row r="134" spans="1:17" ht="15.75" thickBot="1">
      <c r="A134" s="18"/>
      <c r="B134" s="19"/>
      <c r="C134" s="19"/>
      <c r="D134" s="19"/>
      <c r="E134" s="19"/>
      <c r="F134" s="19"/>
      <c r="G134" s="19"/>
      <c r="H134" s="19"/>
      <c r="I134" s="19"/>
      <c r="J134" s="19"/>
      <c r="K134" s="19"/>
      <c r="L134" s="19"/>
      <c r="M134" s="19"/>
      <c r="N134" s="19"/>
      <c r="O134" s="20"/>
      <c r="P134" s="19"/>
      <c r="Q134" s="20"/>
    </row>
    <row r="135" spans="1:17" ht="15.75">
      <c r="A135" s="23"/>
      <c r="B135" s="24" t="s">
        <v>152</v>
      </c>
      <c r="C135" s="89"/>
      <c r="D135" s="89"/>
      <c r="E135" s="89"/>
      <c r="F135" s="89"/>
      <c r="G135" s="89"/>
      <c r="H135" s="89"/>
      <c r="I135" s="89"/>
      <c r="J135" s="89"/>
      <c r="K135" s="89"/>
      <c r="L135" s="89"/>
      <c r="M135" s="89"/>
      <c r="N135" s="89"/>
      <c r="O135" s="29"/>
      <c r="P135" s="89"/>
      <c r="Q135" s="29"/>
    </row>
    <row r="136" spans="1:17" ht="15.75">
      <c r="A136" s="66" t="s">
        <v>0</v>
      </c>
      <c r="B136" s="67" t="s">
        <v>65</v>
      </c>
      <c r="C136" s="68">
        <f t="shared" ref="C136:L136" si="40">C137+C138+C144</f>
        <v>0</v>
      </c>
      <c r="D136" s="68">
        <f t="shared" si="40"/>
        <v>0</v>
      </c>
      <c r="E136" s="68">
        <f t="shared" si="40"/>
        <v>0</v>
      </c>
      <c r="F136" s="68">
        <f t="shared" si="40"/>
        <v>0</v>
      </c>
      <c r="G136" s="68">
        <f t="shared" si="40"/>
        <v>0</v>
      </c>
      <c r="H136" s="68">
        <f t="shared" si="40"/>
        <v>0</v>
      </c>
      <c r="I136" s="68">
        <f t="shared" si="40"/>
        <v>0</v>
      </c>
      <c r="J136" s="68">
        <f t="shared" si="40"/>
        <v>0</v>
      </c>
      <c r="K136" s="68">
        <f t="shared" si="40"/>
        <v>0</v>
      </c>
      <c r="L136" s="68">
        <f t="shared" si="40"/>
        <v>0</v>
      </c>
      <c r="M136" s="68">
        <f t="shared" ref="M136:O136" si="41">M137+M138+M144</f>
        <v>0</v>
      </c>
      <c r="N136" s="68">
        <f t="shared" si="41"/>
        <v>0</v>
      </c>
      <c r="O136" s="69">
        <f t="shared" si="41"/>
        <v>0</v>
      </c>
      <c r="P136" s="54"/>
      <c r="Q136" s="38"/>
    </row>
    <row r="137" spans="1:17">
      <c r="A137" s="63" t="s">
        <v>1</v>
      </c>
      <c r="B137" s="71" t="s">
        <v>66</v>
      </c>
      <c r="C137" s="56"/>
      <c r="D137" s="56"/>
      <c r="E137" s="56"/>
      <c r="F137" s="56"/>
      <c r="G137" s="56"/>
      <c r="H137" s="56"/>
      <c r="I137" s="56"/>
      <c r="J137" s="56"/>
      <c r="K137" s="56"/>
      <c r="L137" s="56"/>
      <c r="M137" s="56"/>
      <c r="N137" s="56"/>
      <c r="O137" s="57"/>
      <c r="P137" s="64"/>
      <c r="Q137" s="38"/>
    </row>
    <row r="138" spans="1:17">
      <c r="A138" s="63" t="s">
        <v>4</v>
      </c>
      <c r="B138" s="71" t="s">
        <v>67</v>
      </c>
      <c r="C138" s="52">
        <f t="shared" ref="C138:L138" si="42">SUM(C139:C143)</f>
        <v>0</v>
      </c>
      <c r="D138" s="52">
        <f t="shared" si="42"/>
        <v>0</v>
      </c>
      <c r="E138" s="52">
        <f t="shared" si="42"/>
        <v>0</v>
      </c>
      <c r="F138" s="52">
        <f t="shared" si="42"/>
        <v>0</v>
      </c>
      <c r="G138" s="52">
        <f t="shared" si="42"/>
        <v>0</v>
      </c>
      <c r="H138" s="52">
        <f t="shared" si="42"/>
        <v>0</v>
      </c>
      <c r="I138" s="52">
        <f t="shared" si="42"/>
        <v>0</v>
      </c>
      <c r="J138" s="52">
        <f t="shared" si="42"/>
        <v>0</v>
      </c>
      <c r="K138" s="52">
        <f t="shared" si="42"/>
        <v>0</v>
      </c>
      <c r="L138" s="52">
        <f t="shared" si="42"/>
        <v>0</v>
      </c>
      <c r="M138" s="52">
        <f t="shared" ref="M138:O138" si="43">SUM(M139:M143)</f>
        <v>0</v>
      </c>
      <c r="N138" s="52">
        <f t="shared" si="43"/>
        <v>0</v>
      </c>
      <c r="O138" s="53">
        <f t="shared" si="43"/>
        <v>0</v>
      </c>
      <c r="P138" s="54"/>
      <c r="Q138" s="38"/>
    </row>
    <row r="139" spans="1:17" s="78" customFormat="1" ht="12.75">
      <c r="A139" s="79" t="s">
        <v>73</v>
      </c>
      <c r="B139" s="73" t="s">
        <v>68</v>
      </c>
      <c r="C139" s="80"/>
      <c r="D139" s="80"/>
      <c r="E139" s="80"/>
      <c r="F139" s="80"/>
      <c r="G139" s="80"/>
      <c r="H139" s="80"/>
      <c r="I139" s="80"/>
      <c r="J139" s="80"/>
      <c r="K139" s="80"/>
      <c r="L139" s="80"/>
      <c r="M139" s="80"/>
      <c r="N139" s="80"/>
      <c r="O139" s="81"/>
      <c r="P139" s="82"/>
      <c r="Q139" s="77"/>
    </row>
    <row r="140" spans="1:17" s="78" customFormat="1" ht="12.75">
      <c r="A140" s="79" t="s">
        <v>74</v>
      </c>
      <c r="B140" s="73" t="s">
        <v>69</v>
      </c>
      <c r="C140" s="80"/>
      <c r="D140" s="80"/>
      <c r="E140" s="80"/>
      <c r="F140" s="80"/>
      <c r="G140" s="80"/>
      <c r="H140" s="80"/>
      <c r="I140" s="80"/>
      <c r="J140" s="80"/>
      <c r="K140" s="80"/>
      <c r="L140" s="80"/>
      <c r="M140" s="80"/>
      <c r="N140" s="80"/>
      <c r="O140" s="81"/>
      <c r="P140" s="82"/>
      <c r="Q140" s="77"/>
    </row>
    <row r="141" spans="1:17" s="78" customFormat="1" ht="12.75">
      <c r="A141" s="79" t="s">
        <v>75</v>
      </c>
      <c r="B141" s="73" t="s">
        <v>70</v>
      </c>
      <c r="C141" s="80"/>
      <c r="D141" s="80"/>
      <c r="E141" s="80"/>
      <c r="F141" s="80"/>
      <c r="G141" s="80"/>
      <c r="H141" s="80"/>
      <c r="I141" s="80"/>
      <c r="J141" s="80"/>
      <c r="K141" s="80"/>
      <c r="L141" s="80"/>
      <c r="M141" s="80"/>
      <c r="N141" s="80"/>
      <c r="O141" s="81"/>
      <c r="P141" s="82"/>
      <c r="Q141" s="77"/>
    </row>
    <row r="142" spans="1:17" s="78" customFormat="1" ht="12.75">
      <c r="A142" s="79" t="s">
        <v>76</v>
      </c>
      <c r="B142" s="73" t="s">
        <v>71</v>
      </c>
      <c r="C142" s="80"/>
      <c r="D142" s="80"/>
      <c r="E142" s="80"/>
      <c r="F142" s="80"/>
      <c r="G142" s="80"/>
      <c r="H142" s="80"/>
      <c r="I142" s="80"/>
      <c r="J142" s="80"/>
      <c r="K142" s="80"/>
      <c r="L142" s="80"/>
      <c r="M142" s="80"/>
      <c r="N142" s="80"/>
      <c r="O142" s="81"/>
      <c r="P142" s="82"/>
      <c r="Q142" s="77"/>
    </row>
    <row r="143" spans="1:17" s="78" customFormat="1" ht="12.75">
      <c r="A143" s="79" t="s">
        <v>77</v>
      </c>
      <c r="B143" s="73" t="s">
        <v>72</v>
      </c>
      <c r="C143" s="80"/>
      <c r="D143" s="80"/>
      <c r="E143" s="80"/>
      <c r="F143" s="80"/>
      <c r="G143" s="80"/>
      <c r="H143" s="80"/>
      <c r="I143" s="80"/>
      <c r="J143" s="80"/>
      <c r="K143" s="80"/>
      <c r="L143" s="80"/>
      <c r="M143" s="80"/>
      <c r="N143" s="80"/>
      <c r="O143" s="81"/>
      <c r="P143" s="82"/>
      <c r="Q143" s="77"/>
    </row>
    <row r="144" spans="1:17" ht="30">
      <c r="A144" s="63" t="s">
        <v>6</v>
      </c>
      <c r="B144" s="71" t="s">
        <v>81</v>
      </c>
      <c r="C144" s="56"/>
      <c r="D144" s="56"/>
      <c r="E144" s="56"/>
      <c r="F144" s="56"/>
      <c r="G144" s="56"/>
      <c r="H144" s="56"/>
      <c r="I144" s="56"/>
      <c r="J144" s="56"/>
      <c r="K144" s="56"/>
      <c r="L144" s="56"/>
      <c r="M144" s="56"/>
      <c r="N144" s="56"/>
      <c r="O144" s="57"/>
      <c r="P144" s="64"/>
      <c r="Q144" s="38"/>
    </row>
    <row r="145" spans="1:17" s="78" customFormat="1" ht="12.75" hidden="1" outlineLevel="1">
      <c r="A145" s="79"/>
      <c r="B145" s="83" t="s">
        <v>25</v>
      </c>
      <c r="C145" s="80"/>
      <c r="D145" s="80"/>
      <c r="E145" s="80"/>
      <c r="F145" s="80"/>
      <c r="G145" s="80"/>
      <c r="H145" s="80"/>
      <c r="I145" s="80"/>
      <c r="J145" s="80"/>
      <c r="K145" s="80"/>
      <c r="L145" s="80"/>
      <c r="M145" s="80"/>
      <c r="N145" s="80"/>
      <c r="O145" s="81"/>
      <c r="P145" s="82"/>
      <c r="Q145" s="77"/>
    </row>
    <row r="146" spans="1:17" s="78" customFormat="1" ht="12.75" hidden="1" outlineLevel="1">
      <c r="A146" s="79"/>
      <c r="B146" s="83" t="s">
        <v>25</v>
      </c>
      <c r="C146" s="80"/>
      <c r="D146" s="80"/>
      <c r="E146" s="80"/>
      <c r="F146" s="80"/>
      <c r="G146" s="80"/>
      <c r="H146" s="80"/>
      <c r="I146" s="80"/>
      <c r="J146" s="80"/>
      <c r="K146" s="80"/>
      <c r="L146" s="80"/>
      <c r="M146" s="80"/>
      <c r="N146" s="80"/>
      <c r="O146" s="81"/>
      <c r="P146" s="82"/>
      <c r="Q146" s="77"/>
    </row>
    <row r="147" spans="1:17" s="78" customFormat="1" ht="12.75" hidden="1" outlineLevel="1">
      <c r="A147" s="79"/>
      <c r="B147" s="83" t="s">
        <v>25</v>
      </c>
      <c r="C147" s="80"/>
      <c r="D147" s="80"/>
      <c r="E147" s="80"/>
      <c r="F147" s="80"/>
      <c r="G147" s="80"/>
      <c r="H147" s="80"/>
      <c r="I147" s="80"/>
      <c r="J147" s="80"/>
      <c r="K147" s="80"/>
      <c r="L147" s="80"/>
      <c r="M147" s="80"/>
      <c r="N147" s="80"/>
      <c r="O147" s="81"/>
      <c r="P147" s="82"/>
      <c r="Q147" s="77"/>
    </row>
    <row r="148" spans="1:17" s="78" customFormat="1" ht="12.75" hidden="1" outlineLevel="1">
      <c r="A148" s="79"/>
      <c r="B148" s="83" t="s">
        <v>25</v>
      </c>
      <c r="C148" s="80"/>
      <c r="D148" s="80"/>
      <c r="E148" s="80"/>
      <c r="F148" s="80"/>
      <c r="G148" s="80"/>
      <c r="H148" s="80"/>
      <c r="I148" s="80"/>
      <c r="J148" s="80"/>
      <c r="K148" s="80"/>
      <c r="L148" s="80"/>
      <c r="M148" s="80"/>
      <c r="N148" s="80"/>
      <c r="O148" s="81"/>
      <c r="P148" s="82"/>
      <c r="Q148" s="77"/>
    </row>
    <row r="149" spans="1:17" s="78" customFormat="1" ht="12.75" hidden="1" outlineLevel="1">
      <c r="A149" s="79"/>
      <c r="B149" s="83" t="s">
        <v>25</v>
      </c>
      <c r="C149" s="80"/>
      <c r="D149" s="80"/>
      <c r="E149" s="80"/>
      <c r="F149" s="80"/>
      <c r="G149" s="80"/>
      <c r="H149" s="80"/>
      <c r="I149" s="80"/>
      <c r="J149" s="80"/>
      <c r="K149" s="80"/>
      <c r="L149" s="80"/>
      <c r="M149" s="80"/>
      <c r="N149" s="80"/>
      <c r="O149" s="81"/>
      <c r="P149" s="82"/>
      <c r="Q149" s="77"/>
    </row>
    <row r="150" spans="1:17" ht="15.75" collapsed="1">
      <c r="A150" s="66" t="s">
        <v>8</v>
      </c>
      <c r="B150" s="67" t="s">
        <v>82</v>
      </c>
      <c r="C150" s="68">
        <f t="shared" ref="C150:L150" si="44">C151+C152+C153+C156</f>
        <v>0</v>
      </c>
      <c r="D150" s="68">
        <f t="shared" si="44"/>
        <v>0</v>
      </c>
      <c r="E150" s="68">
        <f t="shared" si="44"/>
        <v>0</v>
      </c>
      <c r="F150" s="68">
        <f t="shared" si="44"/>
        <v>0</v>
      </c>
      <c r="G150" s="68">
        <f t="shared" si="44"/>
        <v>0</v>
      </c>
      <c r="H150" s="68">
        <f t="shared" si="44"/>
        <v>0</v>
      </c>
      <c r="I150" s="68">
        <f t="shared" si="44"/>
        <v>0</v>
      </c>
      <c r="J150" s="68">
        <f t="shared" si="44"/>
        <v>0</v>
      </c>
      <c r="K150" s="68">
        <f t="shared" si="44"/>
        <v>0</v>
      </c>
      <c r="L150" s="68">
        <f t="shared" si="44"/>
        <v>0</v>
      </c>
      <c r="M150" s="68">
        <f t="shared" ref="M150:O150" si="45">M151+M152+M153+M156</f>
        <v>0</v>
      </c>
      <c r="N150" s="68">
        <f t="shared" si="45"/>
        <v>0</v>
      </c>
      <c r="O150" s="69">
        <f t="shared" si="45"/>
        <v>0</v>
      </c>
      <c r="P150" s="54"/>
      <c r="Q150" s="38"/>
    </row>
    <row r="151" spans="1:17">
      <c r="A151" s="63" t="s">
        <v>1</v>
      </c>
      <c r="B151" s="71" t="s">
        <v>83</v>
      </c>
      <c r="C151" s="56"/>
      <c r="D151" s="56"/>
      <c r="E151" s="56"/>
      <c r="F151" s="56"/>
      <c r="G151" s="56"/>
      <c r="H151" s="56"/>
      <c r="I151" s="56"/>
      <c r="J151" s="56"/>
      <c r="K151" s="56"/>
      <c r="L151" s="56"/>
      <c r="M151" s="56"/>
      <c r="N151" s="56"/>
      <c r="O151" s="57"/>
      <c r="P151" s="64"/>
      <c r="Q151" s="38"/>
    </row>
    <row r="152" spans="1:17">
      <c r="A152" s="63" t="s">
        <v>4</v>
      </c>
      <c r="B152" s="71" t="s">
        <v>84</v>
      </c>
      <c r="C152" s="56"/>
      <c r="D152" s="56"/>
      <c r="E152" s="56"/>
      <c r="F152" s="56"/>
      <c r="G152" s="56"/>
      <c r="H152" s="56"/>
      <c r="I152" s="56"/>
      <c r="J152" s="56"/>
      <c r="K152" s="56"/>
      <c r="L152" s="56"/>
      <c r="M152" s="56"/>
      <c r="N152" s="56"/>
      <c r="O152" s="57"/>
      <c r="P152" s="64"/>
      <c r="Q152" s="38"/>
    </row>
    <row r="153" spans="1:17" ht="15.75">
      <c r="A153" s="63" t="s">
        <v>6</v>
      </c>
      <c r="B153" s="71" t="s">
        <v>85</v>
      </c>
      <c r="C153" s="68">
        <f t="shared" ref="C153:O153" si="46">C154+C155</f>
        <v>0</v>
      </c>
      <c r="D153" s="68">
        <f t="shared" si="46"/>
        <v>0</v>
      </c>
      <c r="E153" s="68">
        <f t="shared" si="46"/>
        <v>0</v>
      </c>
      <c r="F153" s="68">
        <f t="shared" si="46"/>
        <v>0</v>
      </c>
      <c r="G153" s="68">
        <f t="shared" si="46"/>
        <v>0</v>
      </c>
      <c r="H153" s="68">
        <f t="shared" si="46"/>
        <v>0</v>
      </c>
      <c r="I153" s="68">
        <f t="shared" si="46"/>
        <v>0</v>
      </c>
      <c r="J153" s="68">
        <f t="shared" si="46"/>
        <v>0</v>
      </c>
      <c r="K153" s="68">
        <f t="shared" si="46"/>
        <v>0</v>
      </c>
      <c r="L153" s="68">
        <f t="shared" si="46"/>
        <v>0</v>
      </c>
      <c r="M153" s="68">
        <f t="shared" si="46"/>
        <v>0</v>
      </c>
      <c r="N153" s="68">
        <f t="shared" si="46"/>
        <v>0</v>
      </c>
      <c r="O153" s="69">
        <f t="shared" si="46"/>
        <v>0</v>
      </c>
      <c r="P153" s="64"/>
      <c r="Q153" s="38"/>
    </row>
    <row r="154" spans="1:17">
      <c r="A154" s="63" t="s">
        <v>73</v>
      </c>
      <c r="B154" s="71" t="s">
        <v>86</v>
      </c>
      <c r="C154" s="56"/>
      <c r="D154" s="56"/>
      <c r="E154" s="56"/>
      <c r="F154" s="56"/>
      <c r="G154" s="56"/>
      <c r="H154" s="56"/>
      <c r="I154" s="56"/>
      <c r="J154" s="56"/>
      <c r="K154" s="56"/>
      <c r="L154" s="56"/>
      <c r="M154" s="56"/>
      <c r="N154" s="56"/>
      <c r="O154" s="57"/>
      <c r="P154" s="64"/>
      <c r="Q154" s="38"/>
    </row>
    <row r="155" spans="1:17">
      <c r="A155" s="63" t="s">
        <v>74</v>
      </c>
      <c r="B155" s="71" t="s">
        <v>87</v>
      </c>
      <c r="C155" s="56"/>
      <c r="D155" s="56"/>
      <c r="E155" s="56"/>
      <c r="F155" s="56"/>
      <c r="G155" s="56"/>
      <c r="H155" s="56"/>
      <c r="I155" s="56"/>
      <c r="J155" s="56"/>
      <c r="K155" s="56"/>
      <c r="L155" s="56"/>
      <c r="M155" s="56"/>
      <c r="N155" s="56"/>
      <c r="O155" s="57"/>
      <c r="P155" s="64"/>
      <c r="Q155" s="38"/>
    </row>
    <row r="156" spans="1:17">
      <c r="A156" s="63" t="s">
        <v>88</v>
      </c>
      <c r="B156" s="71" t="s">
        <v>89</v>
      </c>
      <c r="C156" s="56"/>
      <c r="D156" s="56"/>
      <c r="E156" s="56"/>
      <c r="F156" s="56"/>
      <c r="G156" s="56"/>
      <c r="H156" s="56"/>
      <c r="I156" s="56"/>
      <c r="J156" s="56"/>
      <c r="K156" s="56"/>
      <c r="L156" s="56"/>
      <c r="M156" s="56"/>
      <c r="N156" s="56"/>
      <c r="O156" s="57"/>
      <c r="P156" s="64"/>
      <c r="Q156" s="38"/>
    </row>
    <row r="157" spans="1:17" ht="15.75">
      <c r="A157" s="150" t="s">
        <v>90</v>
      </c>
      <c r="B157" s="151"/>
      <c r="C157" s="68">
        <f t="shared" ref="C157:L157" si="47">C136+C150</f>
        <v>0</v>
      </c>
      <c r="D157" s="68">
        <f t="shared" si="47"/>
        <v>0</v>
      </c>
      <c r="E157" s="68">
        <f t="shared" si="47"/>
        <v>0</v>
      </c>
      <c r="F157" s="68">
        <f t="shared" si="47"/>
        <v>0</v>
      </c>
      <c r="G157" s="68">
        <f t="shared" si="47"/>
        <v>0</v>
      </c>
      <c r="H157" s="68">
        <f t="shared" si="47"/>
        <v>0</v>
      </c>
      <c r="I157" s="68">
        <f t="shared" si="47"/>
        <v>0</v>
      </c>
      <c r="J157" s="68">
        <f t="shared" si="47"/>
        <v>0</v>
      </c>
      <c r="K157" s="68">
        <f t="shared" si="47"/>
        <v>0</v>
      </c>
      <c r="L157" s="68">
        <f t="shared" si="47"/>
        <v>0</v>
      </c>
      <c r="M157" s="68">
        <f t="shared" ref="M157:O157" si="48">M136+M150</f>
        <v>0</v>
      </c>
      <c r="N157" s="68">
        <f t="shared" si="48"/>
        <v>0</v>
      </c>
      <c r="O157" s="69">
        <f t="shared" si="48"/>
        <v>0</v>
      </c>
      <c r="P157" s="54"/>
      <c r="Q157" s="38"/>
    </row>
    <row r="158" spans="1:17">
      <c r="A158" s="62"/>
      <c r="B158" s="90"/>
      <c r="C158" s="91"/>
      <c r="D158" s="91"/>
      <c r="E158" s="91"/>
      <c r="F158" s="91"/>
      <c r="G158" s="91"/>
      <c r="H158" s="91"/>
      <c r="I158" s="91"/>
      <c r="J158" s="91"/>
      <c r="K158" s="91"/>
      <c r="L158" s="91"/>
      <c r="M158" s="91"/>
      <c r="N158" s="91"/>
      <c r="O158" s="92"/>
      <c r="P158" s="54"/>
      <c r="Q158" s="38"/>
    </row>
    <row r="159" spans="1:17" ht="15.75">
      <c r="A159" s="66" t="s">
        <v>0</v>
      </c>
      <c r="B159" s="67" t="s">
        <v>91</v>
      </c>
      <c r="C159" s="68">
        <f t="shared" ref="C159:L159" si="49">SUM(C160:C168)</f>
        <v>0</v>
      </c>
      <c r="D159" s="68">
        <f t="shared" si="49"/>
        <v>0</v>
      </c>
      <c r="E159" s="68">
        <f t="shared" si="49"/>
        <v>0</v>
      </c>
      <c r="F159" s="68">
        <f t="shared" si="49"/>
        <v>0</v>
      </c>
      <c r="G159" s="68">
        <f t="shared" si="49"/>
        <v>0</v>
      </c>
      <c r="H159" s="68">
        <f t="shared" si="49"/>
        <v>0</v>
      </c>
      <c r="I159" s="68">
        <f t="shared" si="49"/>
        <v>0</v>
      </c>
      <c r="J159" s="68">
        <f t="shared" si="49"/>
        <v>0</v>
      </c>
      <c r="K159" s="68">
        <f t="shared" si="49"/>
        <v>0</v>
      </c>
      <c r="L159" s="68">
        <f t="shared" si="49"/>
        <v>0</v>
      </c>
      <c r="M159" s="68">
        <f t="shared" ref="M159:O159" si="50">SUM(M160:M168)</f>
        <v>0</v>
      </c>
      <c r="N159" s="68">
        <f t="shared" si="50"/>
        <v>0</v>
      </c>
      <c r="O159" s="69">
        <f t="shared" si="50"/>
        <v>0</v>
      </c>
      <c r="P159" s="54"/>
      <c r="Q159" s="38"/>
    </row>
    <row r="160" spans="1:17">
      <c r="A160" s="63" t="s">
        <v>1</v>
      </c>
      <c r="B160" s="71" t="s">
        <v>97</v>
      </c>
      <c r="C160" s="56"/>
      <c r="D160" s="56"/>
      <c r="E160" s="56"/>
      <c r="F160" s="56"/>
      <c r="G160" s="56"/>
      <c r="H160" s="56"/>
      <c r="I160" s="56"/>
      <c r="J160" s="56"/>
      <c r="K160" s="56"/>
      <c r="L160" s="56"/>
      <c r="M160" s="56"/>
      <c r="N160" s="56"/>
      <c r="O160" s="57"/>
      <c r="P160" s="64"/>
      <c r="Q160" s="38"/>
    </row>
    <row r="161" spans="1:17">
      <c r="A161" s="63" t="s">
        <v>4</v>
      </c>
      <c r="B161" s="71" t="s">
        <v>98</v>
      </c>
      <c r="C161" s="56"/>
      <c r="D161" s="56"/>
      <c r="E161" s="56"/>
      <c r="F161" s="56"/>
      <c r="G161" s="56"/>
      <c r="H161" s="56"/>
      <c r="I161" s="56"/>
      <c r="J161" s="56"/>
      <c r="K161" s="56"/>
      <c r="L161" s="56"/>
      <c r="M161" s="56"/>
      <c r="N161" s="56"/>
      <c r="O161" s="57"/>
      <c r="P161" s="64"/>
      <c r="Q161" s="38"/>
    </row>
    <row r="162" spans="1:17">
      <c r="A162" s="63" t="s">
        <v>6</v>
      </c>
      <c r="B162" s="71" t="s">
        <v>99</v>
      </c>
      <c r="C162" s="56"/>
      <c r="D162" s="56"/>
      <c r="E162" s="56"/>
      <c r="F162" s="56"/>
      <c r="G162" s="56"/>
      <c r="H162" s="56"/>
      <c r="I162" s="56"/>
      <c r="J162" s="56"/>
      <c r="K162" s="56"/>
      <c r="L162" s="56"/>
      <c r="M162" s="56"/>
      <c r="N162" s="56"/>
      <c r="O162" s="57"/>
      <c r="P162" s="64"/>
      <c r="Q162" s="38"/>
    </row>
    <row r="163" spans="1:17">
      <c r="A163" s="63" t="s">
        <v>88</v>
      </c>
      <c r="B163" s="71" t="s">
        <v>100</v>
      </c>
      <c r="C163" s="56"/>
      <c r="D163" s="56"/>
      <c r="E163" s="56"/>
      <c r="F163" s="56"/>
      <c r="G163" s="56"/>
      <c r="H163" s="56"/>
      <c r="I163" s="56"/>
      <c r="J163" s="56"/>
      <c r="K163" s="56"/>
      <c r="L163" s="56"/>
      <c r="M163" s="56"/>
      <c r="N163" s="56"/>
      <c r="O163" s="57"/>
      <c r="P163" s="64"/>
      <c r="Q163" s="38"/>
    </row>
    <row r="164" spans="1:17">
      <c r="A164" s="63" t="s">
        <v>92</v>
      </c>
      <c r="B164" s="71" t="s">
        <v>101</v>
      </c>
      <c r="C164" s="56"/>
      <c r="D164" s="56"/>
      <c r="E164" s="56"/>
      <c r="F164" s="56"/>
      <c r="G164" s="56"/>
      <c r="H164" s="56"/>
      <c r="I164" s="56"/>
      <c r="J164" s="56"/>
      <c r="K164" s="56"/>
      <c r="L164" s="56"/>
      <c r="M164" s="56"/>
      <c r="N164" s="56"/>
      <c r="O164" s="57"/>
      <c r="P164" s="64"/>
      <c r="Q164" s="38"/>
    </row>
    <row r="165" spans="1:17">
      <c r="A165" s="63" t="s">
        <v>93</v>
      </c>
      <c r="B165" s="71" t="s">
        <v>102</v>
      </c>
      <c r="C165" s="56"/>
      <c r="D165" s="56"/>
      <c r="E165" s="56"/>
      <c r="F165" s="56"/>
      <c r="G165" s="56"/>
      <c r="H165" s="56"/>
      <c r="I165" s="56"/>
      <c r="J165" s="56"/>
      <c r="K165" s="56"/>
      <c r="L165" s="56"/>
      <c r="M165" s="56"/>
      <c r="N165" s="56"/>
      <c r="O165" s="57"/>
      <c r="P165" s="64"/>
      <c r="Q165" s="38"/>
    </row>
    <row r="166" spans="1:17" ht="30">
      <c r="A166" s="63" t="s">
        <v>94</v>
      </c>
      <c r="B166" s="71" t="s">
        <v>103</v>
      </c>
      <c r="C166" s="56"/>
      <c r="D166" s="56"/>
      <c r="E166" s="56"/>
      <c r="F166" s="56"/>
      <c r="G166" s="56"/>
      <c r="H166" s="56"/>
      <c r="I166" s="56"/>
      <c r="J166" s="56"/>
      <c r="K166" s="56"/>
      <c r="L166" s="56"/>
      <c r="M166" s="56"/>
      <c r="N166" s="56"/>
      <c r="O166" s="57"/>
      <c r="P166" s="64"/>
      <c r="Q166" s="38"/>
    </row>
    <row r="167" spans="1:17" ht="30">
      <c r="A167" s="63" t="s">
        <v>95</v>
      </c>
      <c r="B167" s="71" t="s">
        <v>104</v>
      </c>
      <c r="C167" s="56"/>
      <c r="D167" s="56"/>
      <c r="E167" s="56"/>
      <c r="F167" s="56"/>
      <c r="G167" s="56"/>
      <c r="H167" s="56"/>
      <c r="I167" s="56"/>
      <c r="J167" s="56"/>
      <c r="K167" s="56"/>
      <c r="L167" s="56"/>
      <c r="M167" s="56"/>
      <c r="N167" s="56"/>
      <c r="O167" s="57"/>
      <c r="P167" s="64"/>
      <c r="Q167" s="38"/>
    </row>
    <row r="168" spans="1:17">
      <c r="A168" s="63" t="s">
        <v>96</v>
      </c>
      <c r="B168" s="71" t="s">
        <v>105</v>
      </c>
      <c r="C168" s="56"/>
      <c r="D168" s="56"/>
      <c r="E168" s="56"/>
      <c r="F168" s="56"/>
      <c r="G168" s="56"/>
      <c r="H168" s="56"/>
      <c r="I168" s="56"/>
      <c r="J168" s="56"/>
      <c r="K168" s="56"/>
      <c r="L168" s="56"/>
      <c r="M168" s="56"/>
      <c r="N168" s="56"/>
      <c r="O168" s="57"/>
      <c r="P168" s="64"/>
      <c r="Q168" s="38"/>
    </row>
    <row r="169" spans="1:17" s="94" customFormat="1" ht="15.75">
      <c r="A169" s="66" t="s">
        <v>8</v>
      </c>
      <c r="B169" s="67" t="s">
        <v>106</v>
      </c>
      <c r="C169" s="68">
        <f t="shared" ref="C169:L169" si="51">C170+C171+C174+C178</f>
        <v>0</v>
      </c>
      <c r="D169" s="68">
        <f t="shared" si="51"/>
        <v>0</v>
      </c>
      <c r="E169" s="68">
        <f t="shared" si="51"/>
        <v>0</v>
      </c>
      <c r="F169" s="68">
        <f t="shared" si="51"/>
        <v>0</v>
      </c>
      <c r="G169" s="68">
        <f t="shared" si="51"/>
        <v>0</v>
      </c>
      <c r="H169" s="68">
        <f t="shared" si="51"/>
        <v>0</v>
      </c>
      <c r="I169" s="68">
        <f t="shared" si="51"/>
        <v>0</v>
      </c>
      <c r="J169" s="68">
        <f t="shared" si="51"/>
        <v>0</v>
      </c>
      <c r="K169" s="68">
        <f t="shared" si="51"/>
        <v>0</v>
      </c>
      <c r="L169" s="68">
        <f t="shared" si="51"/>
        <v>0</v>
      </c>
      <c r="M169" s="68">
        <f t="shared" ref="M169:O169" si="52">M170+M171+M174+M178</f>
        <v>0</v>
      </c>
      <c r="N169" s="68">
        <f t="shared" si="52"/>
        <v>0</v>
      </c>
      <c r="O169" s="69">
        <f t="shared" si="52"/>
        <v>0</v>
      </c>
      <c r="P169" s="70"/>
      <c r="Q169" s="93"/>
    </row>
    <row r="170" spans="1:17">
      <c r="A170" s="63" t="s">
        <v>1</v>
      </c>
      <c r="B170" s="71" t="s">
        <v>107</v>
      </c>
      <c r="C170" s="56"/>
      <c r="D170" s="56"/>
      <c r="E170" s="56"/>
      <c r="F170" s="56"/>
      <c r="G170" s="56"/>
      <c r="H170" s="56"/>
      <c r="I170" s="56"/>
      <c r="J170" s="56"/>
      <c r="K170" s="56"/>
      <c r="L170" s="56"/>
      <c r="M170" s="56"/>
      <c r="N170" s="56"/>
      <c r="O170" s="57"/>
      <c r="P170" s="64"/>
      <c r="Q170" s="38"/>
    </row>
    <row r="171" spans="1:17">
      <c r="A171" s="63" t="s">
        <v>4</v>
      </c>
      <c r="B171" s="71" t="s">
        <v>108</v>
      </c>
      <c r="C171" s="52">
        <f t="shared" ref="C171:L171" si="53">C172+C173</f>
        <v>0</v>
      </c>
      <c r="D171" s="52">
        <f t="shared" si="53"/>
        <v>0</v>
      </c>
      <c r="E171" s="52">
        <f t="shared" si="53"/>
        <v>0</v>
      </c>
      <c r="F171" s="52">
        <f t="shared" si="53"/>
        <v>0</v>
      </c>
      <c r="G171" s="52">
        <f t="shared" si="53"/>
        <v>0</v>
      </c>
      <c r="H171" s="52">
        <f t="shared" si="53"/>
        <v>0</v>
      </c>
      <c r="I171" s="52">
        <f t="shared" si="53"/>
        <v>0</v>
      </c>
      <c r="J171" s="52">
        <f t="shared" si="53"/>
        <v>0</v>
      </c>
      <c r="K171" s="52">
        <f t="shared" si="53"/>
        <v>0</v>
      </c>
      <c r="L171" s="52">
        <f t="shared" si="53"/>
        <v>0</v>
      </c>
      <c r="M171" s="52">
        <f t="shared" ref="M171:O171" si="54">M172+M173</f>
        <v>0</v>
      </c>
      <c r="N171" s="52">
        <f t="shared" si="54"/>
        <v>0</v>
      </c>
      <c r="O171" s="53">
        <f t="shared" si="54"/>
        <v>0</v>
      </c>
      <c r="P171" s="54"/>
      <c r="Q171" s="38"/>
    </row>
    <row r="172" spans="1:17" s="78" customFormat="1" ht="12.75">
      <c r="A172" s="79" t="s">
        <v>73</v>
      </c>
      <c r="B172" s="73" t="s">
        <v>110</v>
      </c>
      <c r="C172" s="80"/>
      <c r="D172" s="80"/>
      <c r="E172" s="80"/>
      <c r="F172" s="80"/>
      <c r="G172" s="80"/>
      <c r="H172" s="80"/>
      <c r="I172" s="80"/>
      <c r="J172" s="80"/>
      <c r="K172" s="80"/>
      <c r="L172" s="80"/>
      <c r="M172" s="80"/>
      <c r="N172" s="80"/>
      <c r="O172" s="81"/>
      <c r="P172" s="82"/>
      <c r="Q172" s="77"/>
    </row>
    <row r="173" spans="1:17" s="78" customFormat="1" ht="12.75">
      <c r="A173" s="79" t="s">
        <v>74</v>
      </c>
      <c r="B173" s="73" t="s">
        <v>111</v>
      </c>
      <c r="C173" s="80"/>
      <c r="D173" s="80"/>
      <c r="E173" s="80"/>
      <c r="F173" s="80"/>
      <c r="G173" s="80"/>
      <c r="H173" s="80"/>
      <c r="I173" s="80"/>
      <c r="J173" s="80"/>
      <c r="K173" s="80"/>
      <c r="L173" s="80"/>
      <c r="M173" s="80"/>
      <c r="N173" s="80"/>
      <c r="O173" s="81"/>
      <c r="P173" s="82"/>
      <c r="Q173" s="77"/>
    </row>
    <row r="174" spans="1:17">
      <c r="A174" s="63" t="s">
        <v>6</v>
      </c>
      <c r="B174" s="71" t="s">
        <v>109</v>
      </c>
      <c r="C174" s="52">
        <f t="shared" ref="C174:L174" si="55">C175+C176+C177</f>
        <v>0</v>
      </c>
      <c r="D174" s="52">
        <f t="shared" si="55"/>
        <v>0</v>
      </c>
      <c r="E174" s="52">
        <f t="shared" si="55"/>
        <v>0</v>
      </c>
      <c r="F174" s="52">
        <f t="shared" si="55"/>
        <v>0</v>
      </c>
      <c r="G174" s="52">
        <f t="shared" si="55"/>
        <v>0</v>
      </c>
      <c r="H174" s="52">
        <f t="shared" si="55"/>
        <v>0</v>
      </c>
      <c r="I174" s="52">
        <f t="shared" si="55"/>
        <v>0</v>
      </c>
      <c r="J174" s="52">
        <f t="shared" si="55"/>
        <v>0</v>
      </c>
      <c r="K174" s="52">
        <f t="shared" si="55"/>
        <v>0</v>
      </c>
      <c r="L174" s="52">
        <f t="shared" si="55"/>
        <v>0</v>
      </c>
      <c r="M174" s="52">
        <f t="shared" ref="M174:O174" si="56">M175+M176+M177</f>
        <v>0</v>
      </c>
      <c r="N174" s="52">
        <f t="shared" si="56"/>
        <v>0</v>
      </c>
      <c r="O174" s="53">
        <f t="shared" si="56"/>
        <v>0</v>
      </c>
      <c r="P174" s="54"/>
      <c r="Q174" s="38"/>
    </row>
    <row r="175" spans="1:17" s="78" customFormat="1" ht="12.75">
      <c r="A175" s="79" t="s">
        <v>73</v>
      </c>
      <c r="B175" s="73" t="s">
        <v>112</v>
      </c>
      <c r="C175" s="80"/>
      <c r="D175" s="80"/>
      <c r="E175" s="80"/>
      <c r="F175" s="80"/>
      <c r="G175" s="80"/>
      <c r="H175" s="80"/>
      <c r="I175" s="80"/>
      <c r="J175" s="80"/>
      <c r="K175" s="80"/>
      <c r="L175" s="80"/>
      <c r="M175" s="80"/>
      <c r="N175" s="80"/>
      <c r="O175" s="81"/>
      <c r="P175" s="82"/>
      <c r="Q175" s="77"/>
    </row>
    <row r="176" spans="1:17" s="78" customFormat="1" ht="12.75">
      <c r="A176" s="79" t="s">
        <v>74</v>
      </c>
      <c r="B176" s="73" t="s">
        <v>110</v>
      </c>
      <c r="C176" s="80"/>
      <c r="D176" s="80"/>
      <c r="E176" s="80"/>
      <c r="F176" s="80"/>
      <c r="G176" s="80"/>
      <c r="H176" s="80"/>
      <c r="I176" s="80"/>
      <c r="J176" s="80"/>
      <c r="K176" s="80"/>
      <c r="L176" s="80"/>
      <c r="M176" s="80"/>
      <c r="N176" s="80"/>
      <c r="O176" s="81"/>
      <c r="P176" s="82"/>
      <c r="Q176" s="77"/>
    </row>
    <row r="177" spans="1:17" s="78" customFormat="1" ht="12.75">
      <c r="A177" s="79" t="s">
        <v>75</v>
      </c>
      <c r="B177" s="73" t="s">
        <v>113</v>
      </c>
      <c r="C177" s="80"/>
      <c r="D177" s="80"/>
      <c r="E177" s="80"/>
      <c r="F177" s="80"/>
      <c r="G177" s="80"/>
      <c r="H177" s="80"/>
      <c r="I177" s="80"/>
      <c r="J177" s="80"/>
      <c r="K177" s="80"/>
      <c r="L177" s="80"/>
      <c r="M177" s="80"/>
      <c r="N177" s="80"/>
      <c r="O177" s="81"/>
      <c r="P177" s="82"/>
      <c r="Q177" s="77"/>
    </row>
    <row r="178" spans="1:17">
      <c r="A178" s="63" t="s">
        <v>88</v>
      </c>
      <c r="B178" s="71" t="s">
        <v>89</v>
      </c>
      <c r="C178" s="52">
        <f t="shared" ref="C178:L178" si="57">C179+C180</f>
        <v>0</v>
      </c>
      <c r="D178" s="52">
        <f t="shared" si="57"/>
        <v>0</v>
      </c>
      <c r="E178" s="52">
        <f t="shared" si="57"/>
        <v>0</v>
      </c>
      <c r="F178" s="52">
        <f t="shared" si="57"/>
        <v>0</v>
      </c>
      <c r="G178" s="52">
        <f t="shared" si="57"/>
        <v>0</v>
      </c>
      <c r="H178" s="52">
        <f t="shared" si="57"/>
        <v>0</v>
      </c>
      <c r="I178" s="52">
        <f t="shared" si="57"/>
        <v>0</v>
      </c>
      <c r="J178" s="52">
        <f t="shared" si="57"/>
        <v>0</v>
      </c>
      <c r="K178" s="52">
        <f t="shared" si="57"/>
        <v>0</v>
      </c>
      <c r="L178" s="52">
        <f t="shared" si="57"/>
        <v>0</v>
      </c>
      <c r="M178" s="52">
        <f t="shared" ref="M178:O178" si="58">M179+M180</f>
        <v>0</v>
      </c>
      <c r="N178" s="52">
        <f t="shared" si="58"/>
        <v>0</v>
      </c>
      <c r="O178" s="53">
        <f t="shared" si="58"/>
        <v>0</v>
      </c>
      <c r="P178" s="54"/>
      <c r="Q178" s="38"/>
    </row>
    <row r="179" spans="1:17" s="78" customFormat="1" ht="12.75">
      <c r="A179" s="79" t="s">
        <v>73</v>
      </c>
      <c r="B179" s="73" t="s">
        <v>123</v>
      </c>
      <c r="C179" s="80"/>
      <c r="D179" s="80"/>
      <c r="E179" s="80"/>
      <c r="F179" s="80"/>
      <c r="G179" s="80"/>
      <c r="H179" s="80"/>
      <c r="I179" s="80"/>
      <c r="J179" s="80"/>
      <c r="K179" s="80"/>
      <c r="L179" s="80"/>
      <c r="M179" s="80"/>
      <c r="N179" s="80"/>
      <c r="O179" s="81"/>
      <c r="P179" s="82"/>
      <c r="Q179" s="77"/>
    </row>
    <row r="180" spans="1:17" s="78" customFormat="1" ht="12.75">
      <c r="A180" s="79" t="s">
        <v>74</v>
      </c>
      <c r="B180" s="73" t="s">
        <v>124</v>
      </c>
      <c r="C180" s="80"/>
      <c r="D180" s="80"/>
      <c r="E180" s="80"/>
      <c r="F180" s="80"/>
      <c r="G180" s="80"/>
      <c r="H180" s="80"/>
      <c r="I180" s="80"/>
      <c r="J180" s="80"/>
      <c r="K180" s="80"/>
      <c r="L180" s="80"/>
      <c r="M180" s="80"/>
      <c r="N180" s="80"/>
      <c r="O180" s="81"/>
      <c r="P180" s="82"/>
      <c r="Q180" s="77"/>
    </row>
    <row r="181" spans="1:17" ht="15.75">
      <c r="A181" s="152" t="s">
        <v>114</v>
      </c>
      <c r="B181" s="153"/>
      <c r="C181" s="95">
        <f t="shared" ref="C181:L181" si="59">C159+C169</f>
        <v>0</v>
      </c>
      <c r="D181" s="95">
        <f t="shared" si="59"/>
        <v>0</v>
      </c>
      <c r="E181" s="95">
        <f t="shared" si="59"/>
        <v>0</v>
      </c>
      <c r="F181" s="95">
        <f t="shared" si="59"/>
        <v>0</v>
      </c>
      <c r="G181" s="95">
        <f t="shared" si="59"/>
        <v>0</v>
      </c>
      <c r="H181" s="95">
        <f t="shared" si="59"/>
        <v>0</v>
      </c>
      <c r="I181" s="95">
        <f t="shared" si="59"/>
        <v>0</v>
      </c>
      <c r="J181" s="95">
        <f t="shared" si="59"/>
        <v>0</v>
      </c>
      <c r="K181" s="95">
        <f t="shared" si="59"/>
        <v>0</v>
      </c>
      <c r="L181" s="95">
        <f t="shared" si="59"/>
        <v>0</v>
      </c>
      <c r="M181" s="95">
        <f t="shared" ref="M181:O181" si="60">M159+M169</f>
        <v>0</v>
      </c>
      <c r="N181" s="95">
        <f t="shared" si="60"/>
        <v>0</v>
      </c>
      <c r="O181" s="96">
        <f t="shared" si="60"/>
        <v>0</v>
      </c>
      <c r="P181" s="54"/>
      <c r="Q181" s="38"/>
    </row>
    <row r="182" spans="1:17" s="78" customFormat="1" ht="12.75">
      <c r="A182" s="159" t="s">
        <v>115</v>
      </c>
      <c r="B182" s="160"/>
      <c r="C182" s="97" t="str">
        <f t="shared" ref="C182:L182" si="61">IF(ROUND(C157,2)=ROUND(C181,2),"Zgodne", "Niezgodne")</f>
        <v>Zgodne</v>
      </c>
      <c r="D182" s="97" t="str">
        <f t="shared" si="61"/>
        <v>Zgodne</v>
      </c>
      <c r="E182" s="97" t="str">
        <f t="shared" si="61"/>
        <v>Zgodne</v>
      </c>
      <c r="F182" s="97" t="str">
        <f t="shared" si="61"/>
        <v>Zgodne</v>
      </c>
      <c r="G182" s="97" t="str">
        <f t="shared" si="61"/>
        <v>Zgodne</v>
      </c>
      <c r="H182" s="97" t="str">
        <f t="shared" si="61"/>
        <v>Zgodne</v>
      </c>
      <c r="I182" s="97" t="str">
        <f t="shared" si="61"/>
        <v>Zgodne</v>
      </c>
      <c r="J182" s="97" t="str">
        <f t="shared" si="61"/>
        <v>Zgodne</v>
      </c>
      <c r="K182" s="97" t="str">
        <f t="shared" si="61"/>
        <v>Zgodne</v>
      </c>
      <c r="L182" s="97" t="str">
        <f t="shared" si="61"/>
        <v>Zgodne</v>
      </c>
      <c r="M182" s="97" t="str">
        <f t="shared" ref="M182:O182" si="62">IF(ROUND(M157,2)=ROUND(M181,2),"Zgodne", "Niezgodne")</f>
        <v>Zgodne</v>
      </c>
      <c r="N182" s="97" t="str">
        <f t="shared" si="62"/>
        <v>Zgodne</v>
      </c>
      <c r="O182" s="98" t="str">
        <f t="shared" si="62"/>
        <v>Zgodne</v>
      </c>
      <c r="P182" s="99"/>
      <c r="Q182" s="77"/>
    </row>
    <row r="183" spans="1:17" s="43" customFormat="1" ht="12" thickBot="1">
      <c r="A183" s="161" t="s">
        <v>116</v>
      </c>
      <c r="B183" s="162"/>
      <c r="C183" s="100"/>
      <c r="D183" s="100"/>
      <c r="E183" s="100"/>
      <c r="F183" s="100"/>
      <c r="G183" s="100"/>
      <c r="H183" s="100"/>
      <c r="I183" s="100"/>
      <c r="J183" s="100"/>
      <c r="K183" s="100"/>
      <c r="L183" s="100"/>
      <c r="M183" s="100"/>
      <c r="N183" s="100"/>
      <c r="O183" s="49"/>
      <c r="P183" s="100"/>
      <c r="Q183" s="49"/>
    </row>
    <row r="184" spans="1:17" ht="15.75" thickBot="1">
      <c r="A184" s="18"/>
      <c r="B184" s="19"/>
      <c r="C184" s="19"/>
      <c r="D184" s="19"/>
      <c r="E184" s="19"/>
      <c r="F184" s="19"/>
      <c r="G184" s="19"/>
      <c r="H184" s="19"/>
      <c r="I184" s="19"/>
      <c r="J184" s="19"/>
      <c r="K184" s="19"/>
      <c r="L184" s="19"/>
      <c r="M184" s="19"/>
      <c r="N184" s="19"/>
      <c r="O184" s="20"/>
      <c r="P184" s="19"/>
      <c r="Q184" s="20"/>
    </row>
    <row r="185" spans="1:17" ht="15.75">
      <c r="A185" s="23"/>
      <c r="B185" s="24" t="s">
        <v>122</v>
      </c>
      <c r="C185" s="89"/>
      <c r="D185" s="89"/>
      <c r="E185" s="89"/>
      <c r="F185" s="89"/>
      <c r="G185" s="89"/>
      <c r="H185" s="89"/>
      <c r="I185" s="89"/>
      <c r="J185" s="89"/>
      <c r="K185" s="89"/>
      <c r="L185" s="89"/>
      <c r="M185" s="89"/>
      <c r="N185" s="89"/>
      <c r="O185" s="29"/>
    </row>
    <row r="186" spans="1:17">
      <c r="A186" s="63">
        <v>1</v>
      </c>
      <c r="B186" s="71" t="s">
        <v>125</v>
      </c>
      <c r="C186" s="101" t="str">
        <f t="shared" ref="C186:O186" si="63">IF(ISERROR(C136/C157),"n/d",C136/C157)</f>
        <v>n/d</v>
      </c>
      <c r="D186" s="101" t="str">
        <f t="shared" si="63"/>
        <v>n/d</v>
      </c>
      <c r="E186" s="101" t="str">
        <f t="shared" si="63"/>
        <v>n/d</v>
      </c>
      <c r="F186" s="101" t="str">
        <f t="shared" si="63"/>
        <v>n/d</v>
      </c>
      <c r="G186" s="101" t="str">
        <f t="shared" si="63"/>
        <v>n/d</v>
      </c>
      <c r="H186" s="101" t="str">
        <f t="shared" si="63"/>
        <v>n/d</v>
      </c>
      <c r="I186" s="101" t="str">
        <f t="shared" si="63"/>
        <v>n/d</v>
      </c>
      <c r="J186" s="101" t="str">
        <f t="shared" si="63"/>
        <v>n/d</v>
      </c>
      <c r="K186" s="101" t="str">
        <f t="shared" si="63"/>
        <v>n/d</v>
      </c>
      <c r="L186" s="101" t="str">
        <f t="shared" si="63"/>
        <v>n/d</v>
      </c>
      <c r="M186" s="101" t="str">
        <f t="shared" si="63"/>
        <v>n/d</v>
      </c>
      <c r="N186" s="101" t="str">
        <f t="shared" si="63"/>
        <v>n/d</v>
      </c>
      <c r="O186" s="102" t="str">
        <f t="shared" si="63"/>
        <v>n/d</v>
      </c>
    </row>
    <row r="187" spans="1:17">
      <c r="A187" s="63">
        <v>2</v>
      </c>
      <c r="B187" s="71" t="s">
        <v>126</v>
      </c>
      <c r="C187" s="101" t="str">
        <f t="shared" ref="C187:O187" si="64">IF(ISERROR(C169/C181),"n/d",C169/C181)</f>
        <v>n/d</v>
      </c>
      <c r="D187" s="101" t="str">
        <f t="shared" si="64"/>
        <v>n/d</v>
      </c>
      <c r="E187" s="101" t="str">
        <f t="shared" si="64"/>
        <v>n/d</v>
      </c>
      <c r="F187" s="101" t="str">
        <f t="shared" si="64"/>
        <v>n/d</v>
      </c>
      <c r="G187" s="101" t="str">
        <f t="shared" si="64"/>
        <v>n/d</v>
      </c>
      <c r="H187" s="101" t="str">
        <f t="shared" si="64"/>
        <v>n/d</v>
      </c>
      <c r="I187" s="101" t="str">
        <f t="shared" si="64"/>
        <v>n/d</v>
      </c>
      <c r="J187" s="101" t="str">
        <f t="shared" si="64"/>
        <v>n/d</v>
      </c>
      <c r="K187" s="101" t="str">
        <f t="shared" si="64"/>
        <v>n/d</v>
      </c>
      <c r="L187" s="101" t="str">
        <f t="shared" si="64"/>
        <v>n/d</v>
      </c>
      <c r="M187" s="101" t="str">
        <f t="shared" si="64"/>
        <v>n/d</v>
      </c>
      <c r="N187" s="101" t="str">
        <f t="shared" si="64"/>
        <v>n/d</v>
      </c>
      <c r="O187" s="102" t="str">
        <f t="shared" si="64"/>
        <v>n/d</v>
      </c>
    </row>
    <row r="188" spans="1:17" ht="30">
      <c r="A188" s="63">
        <v>3</v>
      </c>
      <c r="B188" s="71" t="s">
        <v>127</v>
      </c>
      <c r="C188" s="101" t="str">
        <f t="shared" ref="C188:O188" si="65">IF(ISERROR((C159+C171+C179)/C136),"n/d",(C159+C171+C179)/C136)</f>
        <v>n/d</v>
      </c>
      <c r="D188" s="101" t="str">
        <f t="shared" si="65"/>
        <v>n/d</v>
      </c>
      <c r="E188" s="101" t="str">
        <f t="shared" si="65"/>
        <v>n/d</v>
      </c>
      <c r="F188" s="101" t="str">
        <f t="shared" si="65"/>
        <v>n/d</v>
      </c>
      <c r="G188" s="101" t="str">
        <f t="shared" si="65"/>
        <v>n/d</v>
      </c>
      <c r="H188" s="101" t="str">
        <f t="shared" si="65"/>
        <v>n/d</v>
      </c>
      <c r="I188" s="101" t="str">
        <f t="shared" si="65"/>
        <v>n/d</v>
      </c>
      <c r="J188" s="101" t="str">
        <f t="shared" si="65"/>
        <v>n/d</v>
      </c>
      <c r="K188" s="101" t="str">
        <f t="shared" si="65"/>
        <v>n/d</v>
      </c>
      <c r="L188" s="101" t="str">
        <f t="shared" si="65"/>
        <v>n/d</v>
      </c>
      <c r="M188" s="101" t="str">
        <f t="shared" si="65"/>
        <v>n/d</v>
      </c>
      <c r="N188" s="101" t="str">
        <f t="shared" si="65"/>
        <v>n/d</v>
      </c>
      <c r="O188" s="102" t="str">
        <f t="shared" si="65"/>
        <v>n/d</v>
      </c>
    </row>
    <row r="189" spans="1:17" ht="30">
      <c r="A189" s="63">
        <v>4</v>
      </c>
      <c r="B189" s="71" t="s">
        <v>145</v>
      </c>
      <c r="C189" s="101" t="str">
        <f t="shared" ref="C189:O189" si="66">IF(ISERROR((C133+C58+C49)/(C127+C197)),"n/d",(C133+C58+C49)/(C127+C197))</f>
        <v>n/d</v>
      </c>
      <c r="D189" s="101" t="str">
        <f t="shared" si="66"/>
        <v>n/d</v>
      </c>
      <c r="E189" s="101" t="str">
        <f t="shared" si="66"/>
        <v>n/d</v>
      </c>
      <c r="F189" s="101" t="str">
        <f t="shared" si="66"/>
        <v>n/d</v>
      </c>
      <c r="G189" s="101" t="str">
        <f t="shared" si="66"/>
        <v>n/d</v>
      </c>
      <c r="H189" s="101" t="str">
        <f t="shared" si="66"/>
        <v>n/d</v>
      </c>
      <c r="I189" s="101" t="str">
        <f t="shared" si="66"/>
        <v>n/d</v>
      </c>
      <c r="J189" s="101" t="str">
        <f t="shared" si="66"/>
        <v>n/d</v>
      </c>
      <c r="K189" s="101" t="str">
        <f t="shared" si="66"/>
        <v>n/d</v>
      </c>
      <c r="L189" s="101" t="str">
        <f t="shared" si="66"/>
        <v>n/d</v>
      </c>
      <c r="M189" s="101" t="str">
        <f t="shared" si="66"/>
        <v>n/d</v>
      </c>
      <c r="N189" s="101" t="str">
        <f t="shared" si="66"/>
        <v>n/d</v>
      </c>
      <c r="O189" s="102" t="str">
        <f t="shared" si="66"/>
        <v>n/d</v>
      </c>
    </row>
    <row r="190" spans="1:17" ht="30">
      <c r="A190" s="63">
        <v>5</v>
      </c>
      <c r="B190" s="71" t="s">
        <v>130</v>
      </c>
      <c r="C190" s="101" t="str">
        <f t="shared" ref="C190:O190" si="67">IF(ISERROR(C133/C159),"n/d",C133/C159)</f>
        <v>n/d</v>
      </c>
      <c r="D190" s="101" t="str">
        <f t="shared" si="67"/>
        <v>n/d</v>
      </c>
      <c r="E190" s="101" t="str">
        <f t="shared" si="67"/>
        <v>n/d</v>
      </c>
      <c r="F190" s="101" t="str">
        <f t="shared" si="67"/>
        <v>n/d</v>
      </c>
      <c r="G190" s="101" t="str">
        <f t="shared" si="67"/>
        <v>n/d</v>
      </c>
      <c r="H190" s="101" t="str">
        <f t="shared" si="67"/>
        <v>n/d</v>
      </c>
      <c r="I190" s="101" t="str">
        <f t="shared" si="67"/>
        <v>n/d</v>
      </c>
      <c r="J190" s="101" t="str">
        <f t="shared" si="67"/>
        <v>n/d</v>
      </c>
      <c r="K190" s="101" t="str">
        <f t="shared" si="67"/>
        <v>n/d</v>
      </c>
      <c r="L190" s="101" t="str">
        <f t="shared" si="67"/>
        <v>n/d</v>
      </c>
      <c r="M190" s="101" t="str">
        <f t="shared" si="67"/>
        <v>n/d</v>
      </c>
      <c r="N190" s="101" t="str">
        <f t="shared" si="67"/>
        <v>n/d</v>
      </c>
      <c r="O190" s="102" t="str">
        <f t="shared" si="67"/>
        <v>n/d</v>
      </c>
    </row>
    <row r="191" spans="1:17" ht="30">
      <c r="A191" s="63">
        <v>6</v>
      </c>
      <c r="B191" s="71" t="s">
        <v>131</v>
      </c>
      <c r="C191" s="101" t="str">
        <f t="shared" ref="C191:O191" si="68">IF(ISERROR(C133/C42),"n/d",C133/C42)</f>
        <v>n/d</v>
      </c>
      <c r="D191" s="101" t="str">
        <f t="shared" si="68"/>
        <v>n/d</v>
      </c>
      <c r="E191" s="101" t="str">
        <f t="shared" si="68"/>
        <v>n/d</v>
      </c>
      <c r="F191" s="101" t="str">
        <f t="shared" si="68"/>
        <v>n/d</v>
      </c>
      <c r="G191" s="101" t="str">
        <f t="shared" si="68"/>
        <v>n/d</v>
      </c>
      <c r="H191" s="101" t="str">
        <f t="shared" si="68"/>
        <v>n/d</v>
      </c>
      <c r="I191" s="101" t="str">
        <f t="shared" si="68"/>
        <v>n/d</v>
      </c>
      <c r="J191" s="101" t="str">
        <f t="shared" si="68"/>
        <v>n/d</v>
      </c>
      <c r="K191" s="101" t="str">
        <f t="shared" si="68"/>
        <v>n/d</v>
      </c>
      <c r="L191" s="101" t="str">
        <f t="shared" si="68"/>
        <v>n/d</v>
      </c>
      <c r="M191" s="101" t="str">
        <f t="shared" si="68"/>
        <v>n/d</v>
      </c>
      <c r="N191" s="101" t="str">
        <f t="shared" si="68"/>
        <v>n/d</v>
      </c>
      <c r="O191" s="102" t="str">
        <f t="shared" si="68"/>
        <v>n/d</v>
      </c>
    </row>
    <row r="192" spans="1:17" ht="30">
      <c r="A192" s="63">
        <v>7</v>
      </c>
      <c r="B192" s="71" t="s">
        <v>128</v>
      </c>
      <c r="C192" s="101" t="str">
        <f t="shared" ref="C192:O192" si="69">IF(ISERROR(C150/C174),"n/d",C150/C174)</f>
        <v>n/d</v>
      </c>
      <c r="D192" s="101" t="str">
        <f t="shared" si="69"/>
        <v>n/d</v>
      </c>
      <c r="E192" s="101" t="str">
        <f t="shared" si="69"/>
        <v>n/d</v>
      </c>
      <c r="F192" s="101" t="str">
        <f t="shared" si="69"/>
        <v>n/d</v>
      </c>
      <c r="G192" s="101" t="str">
        <f t="shared" si="69"/>
        <v>n/d</v>
      </c>
      <c r="H192" s="101" t="str">
        <f t="shared" si="69"/>
        <v>n/d</v>
      </c>
      <c r="I192" s="101" t="str">
        <f t="shared" si="69"/>
        <v>n/d</v>
      </c>
      <c r="J192" s="101" t="str">
        <f t="shared" si="69"/>
        <v>n/d</v>
      </c>
      <c r="K192" s="101" t="str">
        <f t="shared" si="69"/>
        <v>n/d</v>
      </c>
      <c r="L192" s="101" t="str">
        <f t="shared" si="69"/>
        <v>n/d</v>
      </c>
      <c r="M192" s="101" t="str">
        <f t="shared" si="69"/>
        <v>n/d</v>
      </c>
      <c r="N192" s="101" t="str">
        <f t="shared" si="69"/>
        <v>n/d</v>
      </c>
      <c r="O192" s="102" t="str">
        <f t="shared" si="69"/>
        <v>n/d</v>
      </c>
    </row>
    <row r="193" spans="1:15" ht="15.75" customHeight="1">
      <c r="A193" s="63">
        <v>8</v>
      </c>
      <c r="B193" s="71" t="s">
        <v>129</v>
      </c>
      <c r="C193" s="101" t="str">
        <f t="shared" ref="C193:O193" si="70">IF(ISERROR((C150-C151)/C174),"n/d",(C150-C151)/C174)</f>
        <v>n/d</v>
      </c>
      <c r="D193" s="101" t="str">
        <f t="shared" si="70"/>
        <v>n/d</v>
      </c>
      <c r="E193" s="101" t="str">
        <f t="shared" si="70"/>
        <v>n/d</v>
      </c>
      <c r="F193" s="101" t="str">
        <f t="shared" si="70"/>
        <v>n/d</v>
      </c>
      <c r="G193" s="101" t="str">
        <f t="shared" si="70"/>
        <v>n/d</v>
      </c>
      <c r="H193" s="101" t="str">
        <f t="shared" si="70"/>
        <v>n/d</v>
      </c>
      <c r="I193" s="101" t="str">
        <f t="shared" si="70"/>
        <v>n/d</v>
      </c>
      <c r="J193" s="101" t="str">
        <f t="shared" si="70"/>
        <v>n/d</v>
      </c>
      <c r="K193" s="101" t="str">
        <f t="shared" si="70"/>
        <v>n/d</v>
      </c>
      <c r="L193" s="101" t="str">
        <f t="shared" si="70"/>
        <v>n/d</v>
      </c>
      <c r="M193" s="101" t="str">
        <f t="shared" si="70"/>
        <v>n/d</v>
      </c>
      <c r="N193" s="101" t="str">
        <f t="shared" si="70"/>
        <v>n/d</v>
      </c>
      <c r="O193" s="102" t="str">
        <f t="shared" si="70"/>
        <v>n/d</v>
      </c>
    </row>
    <row r="194" spans="1:15" ht="30">
      <c r="A194" s="63">
        <v>9</v>
      </c>
      <c r="B194" s="71" t="s">
        <v>163</v>
      </c>
      <c r="C194" s="101" t="str">
        <f t="shared" ref="C194:O194" si="71">IF(ISERROR(C151/(C42/C198)),"n/d",C151/(C42/C198))</f>
        <v>n/d</v>
      </c>
      <c r="D194" s="101" t="str">
        <f t="shared" si="71"/>
        <v>n/d</v>
      </c>
      <c r="E194" s="101" t="str">
        <f t="shared" si="71"/>
        <v>n/d</v>
      </c>
      <c r="F194" s="101" t="str">
        <f t="shared" si="71"/>
        <v>n/d</v>
      </c>
      <c r="G194" s="101" t="str">
        <f t="shared" si="71"/>
        <v>n/d</v>
      </c>
      <c r="H194" s="101" t="str">
        <f t="shared" si="71"/>
        <v>n/d</v>
      </c>
      <c r="I194" s="101" t="str">
        <f t="shared" si="71"/>
        <v>n/d</v>
      </c>
      <c r="J194" s="101" t="str">
        <f t="shared" si="71"/>
        <v>n/d</v>
      </c>
      <c r="K194" s="101" t="str">
        <f t="shared" si="71"/>
        <v>n/d</v>
      </c>
      <c r="L194" s="101" t="str">
        <f t="shared" si="71"/>
        <v>n/d</v>
      </c>
      <c r="M194" s="101" t="str">
        <f t="shared" si="71"/>
        <v>n/d</v>
      </c>
      <c r="N194" s="101" t="str">
        <f t="shared" si="71"/>
        <v>n/d</v>
      </c>
      <c r="O194" s="102" t="str">
        <f t="shared" si="71"/>
        <v>n/d</v>
      </c>
    </row>
    <row r="195" spans="1:15" ht="30">
      <c r="A195" s="63">
        <v>10</v>
      </c>
      <c r="B195" s="71" t="s">
        <v>164</v>
      </c>
      <c r="C195" s="101" t="str">
        <f t="shared" ref="C195:O195" si="72">IF(ISERROR(C152/(C42/C198)),"n/d",C152/(C42/C198))</f>
        <v>n/d</v>
      </c>
      <c r="D195" s="101" t="str">
        <f t="shared" si="72"/>
        <v>n/d</v>
      </c>
      <c r="E195" s="101" t="str">
        <f t="shared" si="72"/>
        <v>n/d</v>
      </c>
      <c r="F195" s="101" t="str">
        <f t="shared" si="72"/>
        <v>n/d</v>
      </c>
      <c r="G195" s="101" t="str">
        <f t="shared" si="72"/>
        <v>n/d</v>
      </c>
      <c r="H195" s="101" t="str">
        <f t="shared" si="72"/>
        <v>n/d</v>
      </c>
      <c r="I195" s="101" t="str">
        <f t="shared" si="72"/>
        <v>n/d</v>
      </c>
      <c r="J195" s="101" t="str">
        <f t="shared" si="72"/>
        <v>n/d</v>
      </c>
      <c r="K195" s="101" t="str">
        <f t="shared" si="72"/>
        <v>n/d</v>
      </c>
      <c r="L195" s="101" t="str">
        <f t="shared" si="72"/>
        <v>n/d</v>
      </c>
      <c r="M195" s="101" t="str">
        <f t="shared" si="72"/>
        <v>n/d</v>
      </c>
      <c r="N195" s="101" t="str">
        <f t="shared" si="72"/>
        <v>n/d</v>
      </c>
      <c r="O195" s="102" t="str">
        <f t="shared" si="72"/>
        <v>n/d</v>
      </c>
    </row>
    <row r="196" spans="1:15" ht="30">
      <c r="A196" s="63">
        <v>11</v>
      </c>
      <c r="B196" s="71" t="s">
        <v>165</v>
      </c>
      <c r="C196" s="101" t="str">
        <f t="shared" ref="C196:O196" si="73">IF(ISERROR(C175/(C42/C198)),"n/d",C175/(C42/C198))</f>
        <v>n/d</v>
      </c>
      <c r="D196" s="101" t="str">
        <f t="shared" si="73"/>
        <v>n/d</v>
      </c>
      <c r="E196" s="101" t="str">
        <f t="shared" si="73"/>
        <v>n/d</v>
      </c>
      <c r="F196" s="101" t="str">
        <f t="shared" si="73"/>
        <v>n/d</v>
      </c>
      <c r="G196" s="101" t="str">
        <f t="shared" si="73"/>
        <v>n/d</v>
      </c>
      <c r="H196" s="101" t="str">
        <f t="shared" si="73"/>
        <v>n/d</v>
      </c>
      <c r="I196" s="101" t="str">
        <f t="shared" si="73"/>
        <v>n/d</v>
      </c>
      <c r="J196" s="101" t="str">
        <f t="shared" si="73"/>
        <v>n/d</v>
      </c>
      <c r="K196" s="101" t="str">
        <f t="shared" si="73"/>
        <v>n/d</v>
      </c>
      <c r="L196" s="101" t="str">
        <f t="shared" si="73"/>
        <v>n/d</v>
      </c>
      <c r="M196" s="101" t="str">
        <f t="shared" si="73"/>
        <v>n/d</v>
      </c>
      <c r="N196" s="101" t="str">
        <f t="shared" si="73"/>
        <v>n/d</v>
      </c>
      <c r="O196" s="102" t="str">
        <f t="shared" si="73"/>
        <v>n/d</v>
      </c>
    </row>
    <row r="197" spans="1:15" ht="30">
      <c r="A197" s="63">
        <v>12</v>
      </c>
      <c r="B197" s="71" t="s">
        <v>146</v>
      </c>
      <c r="C197" s="103"/>
      <c r="D197" s="104"/>
      <c r="E197" s="104"/>
      <c r="F197" s="104"/>
      <c r="G197" s="104"/>
      <c r="H197" s="103"/>
      <c r="I197" s="103"/>
      <c r="J197" s="103"/>
      <c r="K197" s="103"/>
      <c r="L197" s="103"/>
      <c r="M197" s="103"/>
      <c r="N197" s="103"/>
      <c r="O197" s="105"/>
    </row>
    <row r="198" spans="1:15">
      <c r="A198" s="63">
        <v>13</v>
      </c>
      <c r="B198" s="71" t="s">
        <v>144</v>
      </c>
      <c r="C198" s="14" t="str">
        <f>IF(OR(ISERROR(MOD(C6,400)),ISERROR(MOD(C6,100)),ISERROR(MOD(C6,4))),"",IF(OR(MOD(C6,400)=0,AND(MOD(C6,4)=0,MOD(C6,100)&lt;&gt;0)),366, 365))</f>
        <v/>
      </c>
      <c r="D198" s="14" t="str">
        <f>IF(OR(ISERROR(MOD(D6,400)),ISERROR(MOD(D6,100)),ISERROR(MOD(D6,4))),"",IF(OR(MOD(D6,400)=0,AND(MOD(D6,4)=0,MOD(D6,100)&lt;&gt;0)),366, 365))</f>
        <v/>
      </c>
      <c r="E198" s="106"/>
      <c r="F198" s="14" t="str">
        <f t="shared" ref="F198:O198" si="74">IF(OR(ISERROR(MOD(F6,400)),ISERROR(MOD(F6,100)),ISERROR(MOD(F6,4))),"",IF(OR(MOD(F6,400)=0,AND(MOD(F6,4)=0,MOD(F6,100)&lt;&gt;0)),366, 365))</f>
        <v/>
      </c>
      <c r="G198" s="14" t="str">
        <f t="shared" si="74"/>
        <v/>
      </c>
      <c r="H198" s="14" t="str">
        <f t="shared" si="74"/>
        <v/>
      </c>
      <c r="I198" s="14" t="str">
        <f t="shared" si="74"/>
        <v/>
      </c>
      <c r="J198" s="14" t="str">
        <f t="shared" si="74"/>
        <v/>
      </c>
      <c r="K198" s="14" t="str">
        <f t="shared" si="74"/>
        <v/>
      </c>
      <c r="L198" s="14" t="str">
        <f t="shared" si="74"/>
        <v/>
      </c>
      <c r="M198" s="14" t="str">
        <f t="shared" si="74"/>
        <v/>
      </c>
      <c r="N198" s="14" t="str">
        <f t="shared" si="74"/>
        <v/>
      </c>
      <c r="O198" s="107" t="str">
        <f t="shared" si="74"/>
        <v/>
      </c>
    </row>
    <row r="199" spans="1:15">
      <c r="A199" s="133" t="s">
        <v>121</v>
      </c>
      <c r="B199" s="134"/>
      <c r="C199" s="136" t="s">
        <v>153</v>
      </c>
      <c r="D199" s="137"/>
      <c r="E199" s="137"/>
      <c r="F199" s="137"/>
      <c r="G199" s="137"/>
      <c r="H199" s="137"/>
      <c r="I199" s="137"/>
      <c r="J199" s="137"/>
      <c r="K199" s="137"/>
      <c r="L199" s="137"/>
      <c r="M199" s="137"/>
      <c r="N199" s="137"/>
      <c r="O199" s="138"/>
    </row>
    <row r="200" spans="1:15" ht="75" customHeight="1" thickBot="1">
      <c r="A200" s="130"/>
      <c r="B200" s="135"/>
      <c r="C200" s="139"/>
      <c r="D200" s="140"/>
      <c r="E200" s="140"/>
      <c r="F200" s="140"/>
      <c r="G200" s="140"/>
      <c r="H200" s="140"/>
      <c r="I200" s="140"/>
      <c r="J200" s="140"/>
      <c r="K200" s="140"/>
      <c r="L200" s="140"/>
      <c r="M200" s="140"/>
      <c r="N200" s="140"/>
      <c r="O200" s="141"/>
    </row>
    <row r="201" spans="1:15" ht="15.75" thickBot="1">
      <c r="A201" s="108"/>
      <c r="B201" s="109"/>
      <c r="C201" s="110"/>
      <c r="D201" s="110"/>
      <c r="E201" s="110"/>
      <c r="F201" s="110"/>
      <c r="G201" s="110"/>
      <c r="H201" s="110"/>
      <c r="I201" s="110"/>
      <c r="J201" s="110"/>
      <c r="K201" s="110"/>
      <c r="L201" s="110"/>
      <c r="M201" s="110"/>
      <c r="N201" s="110"/>
      <c r="O201" s="111"/>
    </row>
    <row r="202" spans="1:15" ht="47.25" customHeight="1">
      <c r="A202" s="146" t="s">
        <v>137</v>
      </c>
      <c r="B202" s="147"/>
      <c r="C202" s="148" t="s">
        <v>138</v>
      </c>
      <c r="D202" s="148"/>
      <c r="E202" s="148"/>
      <c r="F202" s="148"/>
      <c r="G202" s="148"/>
      <c r="H202" s="148"/>
      <c r="I202" s="148"/>
      <c r="J202" s="148"/>
      <c r="K202" s="148"/>
      <c r="L202" s="148"/>
      <c r="M202" s="148"/>
      <c r="N202" s="148"/>
      <c r="O202" s="149"/>
    </row>
    <row r="203" spans="1:15" ht="75" customHeight="1" thickBot="1">
      <c r="A203" s="130"/>
      <c r="B203" s="131"/>
      <c r="C203" s="131"/>
      <c r="D203" s="131"/>
      <c r="E203" s="131"/>
      <c r="F203" s="131"/>
      <c r="G203" s="131"/>
      <c r="H203" s="131"/>
      <c r="I203" s="131"/>
      <c r="J203" s="131"/>
      <c r="K203" s="131"/>
      <c r="L203" s="131"/>
      <c r="M203" s="131"/>
      <c r="N203" s="131"/>
      <c r="O203" s="132"/>
    </row>
  </sheetData>
  <sheetProtection formatColumns="0" formatRows="0" insertColumns="0" insertRows="0" insertHyperlinks="0" deleteColumns="0" deleteRows="0" sort="0" autoFilter="0" pivotTables="0"/>
  <mergeCells count="36">
    <mergeCell ref="C1:O1"/>
    <mergeCell ref="P5:P6"/>
    <mergeCell ref="P15:P16"/>
    <mergeCell ref="P18:P19"/>
    <mergeCell ref="B13:O13"/>
    <mergeCell ref="B8:O8"/>
    <mergeCell ref="B10:O10"/>
    <mergeCell ref="B5:B6"/>
    <mergeCell ref="A1:B1"/>
    <mergeCell ref="A2:B2"/>
    <mergeCell ref="C2:F2"/>
    <mergeCell ref="G2:O2"/>
    <mergeCell ref="A14:A16"/>
    <mergeCell ref="A17:A19"/>
    <mergeCell ref="A3:B3"/>
    <mergeCell ref="C3:F3"/>
    <mergeCell ref="G3:O3"/>
    <mergeCell ref="A202:B202"/>
    <mergeCell ref="C202:O202"/>
    <mergeCell ref="A157:B157"/>
    <mergeCell ref="A181:B181"/>
    <mergeCell ref="A29:B29"/>
    <mergeCell ref="A26:A28"/>
    <mergeCell ref="A182:B182"/>
    <mergeCell ref="A183:B183"/>
    <mergeCell ref="A23:A25"/>
    <mergeCell ref="A38:B38"/>
    <mergeCell ref="B32:O32"/>
    <mergeCell ref="A20:A22"/>
    <mergeCell ref="A203:O203"/>
    <mergeCell ref="A199:B199"/>
    <mergeCell ref="A200:B200"/>
    <mergeCell ref="C199:O200"/>
    <mergeCell ref="P21:P22"/>
    <mergeCell ref="P24:P25"/>
    <mergeCell ref="P27:P28"/>
  </mergeCells>
  <conditionalFormatting sqref="C33:C37 C45:C46 C49:C56 C107:C118 C120:C125 C127:C128 C130 C132 C137 C139:C149 C151:C152 C154:C156 C160:C168 C170 C172:C173 C175:C177 C179:C180">
    <cfRule type="expression" dxfId="28" priority="3388">
      <formula>$C$6=""</formula>
    </cfRule>
  </conditionalFormatting>
  <conditionalFormatting sqref="C197:C198">
    <cfRule type="expression" dxfId="27" priority="51">
      <formula>$C$6=""</formula>
    </cfRule>
  </conditionalFormatting>
  <conditionalFormatting sqref="C182:O182">
    <cfRule type="cellIs" dxfId="26" priority="1974" operator="equal">
      <formula>"Niezgodne"</formula>
    </cfRule>
  </conditionalFormatting>
  <conditionalFormatting sqref="D33:D37 D45:D46 D49:D56 D107:D118 D120:D125 D127:D128 D130 D132 D137 D139:D149 D151:D152 D154:D156 D160:D168 D170 D172:D173 D175:D177 D179:D180">
    <cfRule type="expression" dxfId="25" priority="3275">
      <formula>$D$6=""</formula>
    </cfRule>
  </conditionalFormatting>
  <conditionalFormatting sqref="D197:D198">
    <cfRule type="expression" dxfId="24" priority="50">
      <formula>$D$6=""</formula>
    </cfRule>
  </conditionalFormatting>
  <conditionalFormatting sqref="E33:E37 E45:E46 E49:E56 E107:E118 E120:E125 E127:E128 E130 E132 E137 E139:E149 E151:E152 E154:E156 E160:E168 E170 E172:E173 E175:E177 E179:E180">
    <cfRule type="expression" dxfId="23" priority="3274">
      <formula>$E$6=""</formula>
    </cfRule>
  </conditionalFormatting>
  <conditionalFormatting sqref="E197:E198">
    <cfRule type="expression" dxfId="22" priority="49">
      <formula>$E$6=""</formula>
    </cfRule>
  </conditionalFormatting>
  <conditionalFormatting sqref="F15:F16 F18:F19 F21:F22 F24:F25 F27:F28 F33:F37 F45:F46 F49:F56 F58:F105 F107:F118 F120:F125 F127:F128 F130 F132 F137 F139:F149 F151:F152 F154:F156 F160:F168 F170 F172:F173 F175:F177 F179:F180">
    <cfRule type="expression" dxfId="21" priority="3273">
      <formula>$F$6=""</formula>
    </cfRule>
  </conditionalFormatting>
  <conditionalFormatting sqref="F197:F198">
    <cfRule type="expression" dxfId="20" priority="48">
      <formula>$F$6=""</formula>
    </cfRule>
  </conditionalFormatting>
  <conditionalFormatting sqref="G15:G16 G18:G19 G21:G22 G24:G25 G27:G28 G33:G37 G45:G46 G49:G56 G58:G105 G107:G118 G120:G125 G127:G128 G130 G132 G137 G139:G149 G151:G152 G154:G156 G160:G168 G170 G172:G173 G175:G177 G179:G180">
    <cfRule type="expression" dxfId="19" priority="3272">
      <formula>$G$6=""</formula>
    </cfRule>
  </conditionalFormatting>
  <conditionalFormatting sqref="G197:G198">
    <cfRule type="expression" dxfId="18" priority="47">
      <formula>$G$6=""</formula>
    </cfRule>
  </conditionalFormatting>
  <conditionalFormatting sqref="H15:H16 H18:H19 H21:H22 H24:H25 H27:H28 H33:H37 H45:H46 H49:H56 H58:H105 H107:H118 H120:H125 H127:H128 H130 H132 H137 H139:H149 H151:H152 H154:H156 H160:H168 H170 H172:H173 H175:H177 H179:H180">
    <cfRule type="expression" dxfId="17" priority="3170">
      <formula>$H$6=""</formula>
    </cfRule>
  </conditionalFormatting>
  <conditionalFormatting sqref="H197:H198">
    <cfRule type="expression" dxfId="16" priority="46">
      <formula>$H$6=""</formula>
    </cfRule>
  </conditionalFormatting>
  <conditionalFormatting sqref="I15:I16 I18:I19 I21:I22 I24:I25 I27:I28 I33:I37 I45:I46 I49:I56 I58:I105 I107:I118 I120:I125 I127:I128 I130 I132 I137 I139:I149 I151:I152 I154:I156 I160:I168 I170 I172:I173 I175:I177 I179:I180">
    <cfRule type="expression" dxfId="15" priority="3071">
      <formula>$I$6=""</formula>
    </cfRule>
  </conditionalFormatting>
  <conditionalFormatting sqref="I197:I198">
    <cfRule type="expression" dxfId="14" priority="45">
      <formula>$I$6=""</formula>
    </cfRule>
  </conditionalFormatting>
  <conditionalFormatting sqref="J15:J16 J18:J19 J21:J22 J24:J25 J27:J28 J33:J37 J45:J46 J49:J56 J58:J105 J107:J118 J120:J125 J127:J128 J130 J132 J137 J139:J149 J151:J152 J154:J156 J160:J168 J170 J172:J173 J175:J177 J179:J180">
    <cfRule type="expression" dxfId="13" priority="2972">
      <formula>$J$6=""</formula>
    </cfRule>
  </conditionalFormatting>
  <conditionalFormatting sqref="J197:J198">
    <cfRule type="expression" dxfId="12" priority="44">
      <formula>$J$6=""</formula>
    </cfRule>
  </conditionalFormatting>
  <conditionalFormatting sqref="K15:K16 K18:K19 K21:K22 K24:K25 K27:K28 K33:K37 K45:K46 K49:K56 K58:K105 K107:K118 K120:K125 K127:K128 K130 K132 K137 K139:K149 K151:K152 K154:K156 K160:K168 K170 K172:K173 K175:K177 K179:K180">
    <cfRule type="expression" dxfId="11" priority="2869">
      <formula>$K$6=""</formula>
    </cfRule>
  </conditionalFormatting>
  <conditionalFormatting sqref="K197:K198">
    <cfRule type="expression" dxfId="10" priority="43">
      <formula>$K$6=""</formula>
    </cfRule>
  </conditionalFormatting>
  <conditionalFormatting sqref="L15:L16 L18:L19 L21:L22 L24:L25 L27:L28 L33:L37 L45:L46 L49:L56 L58:L105 L107:L118 L120:L125 L127:L128 L130 L132 L137 L139:L149 L151:L152 L154:L156 L160:L168 L170 L172:L173 L175:L177 L179:L180 L197:L198">
    <cfRule type="expression" dxfId="9" priority="2663">
      <formula>$L$6=""</formula>
    </cfRule>
  </conditionalFormatting>
  <conditionalFormatting sqref="M15:M16 M18:M19 M21:M22 M24:M25 M27:M28 M33:M37 M45:M46 M49:M56 M58:M105 M107:M118 M120:M125 M127:M128 M130 M132 M137 M139:M149 M151:M152 M154:M156 M160:M168 M170 M172:M173 M175:M177 M179:M180 M197:M198">
    <cfRule type="expression" dxfId="8" priority="21">
      <formula>$M$6=""</formula>
    </cfRule>
  </conditionalFormatting>
  <conditionalFormatting sqref="N15:N16 N18:N19 N21:N22 N24:N25 N27:N28 N33:N37 N45:N46 N49:N56 N58:N105 N107:N118 N120:N125 N127:N128 N130 N132 N137 N139:N149 N151:N152 N154:N156 N160:N168 N170 N172:N173 N175:N177 N179:N180 N197:N198">
    <cfRule type="expression" dxfId="7" priority="20">
      <formula>$N$6=""</formula>
    </cfRule>
  </conditionalFormatting>
  <conditionalFormatting sqref="O15:O16 O18:O19 O21:O22 O24:O25 O27:O28 O33:O37 O45:O46 O49:O56 O58:O105 O107:O118 O120:O125 O127:O128 O130 O132 O137 O139:O149 O151:O152 O154:O156 O160:O168 O170 O172:O173 O175:O177 O179:O180 O197:O198">
    <cfRule type="expression" dxfId="6" priority="19">
      <formula>$O$6=""</formula>
    </cfRule>
  </conditionalFormatting>
  <conditionalFormatting sqref="P15:P16 P45:P46 P49:P56 P58:P105 P107:P118 P120:P128 P130 P132 P137 P139:P149 P151:P156 P160:P168 P170 P172:P173 P175:P177 P179:P180">
    <cfRule type="expression" dxfId="5" priority="3271">
      <formula>AND($F$6="", $G$6="", $H$6="", $I$6="", $J$6="", $K$6="",#REF!= "", $L$6="", #REF!="", #REF!="", #REF!="", #REF!="")</formula>
    </cfRule>
  </conditionalFormatting>
  <conditionalFormatting sqref="P18:P19">
    <cfRule type="expression" dxfId="4" priority="3270">
      <formula>AND($F$6="", $G$6="", $H$6="", $I$6="", $J$6="", $K$6="",#REF!= "", $L$6="", #REF!="", #REF!="", #REF!="", #REF!="")</formula>
    </cfRule>
  </conditionalFormatting>
  <conditionalFormatting sqref="P21:P22">
    <cfRule type="expression" dxfId="3" priority="3269">
      <formula>AND($F$6="", $G$6="", $H$6="", $I$6="", $J$6="", $K$6="",#REF!= "", $L$6="", #REF!="", #REF!="", #REF!="", #REF!="")</formula>
    </cfRule>
  </conditionalFormatting>
  <conditionalFormatting sqref="P24:P25">
    <cfRule type="expression" dxfId="2" priority="3268">
      <formula>AND($F$6="", $G$6="", $H$6="", $I$6="", $J$6="", $K$6="",#REF!= "", $L$6="", #REF!="", #REF!="", #REF!="", #REF!="")</formula>
    </cfRule>
  </conditionalFormatting>
  <conditionalFormatting sqref="P27:P28">
    <cfRule type="expression" dxfId="1" priority="3267">
      <formula>AND($F$6="", $G$6="", $H$6="", $I$6="", $J$6="", $K$6="",#REF!= "", $L$6="", #REF!="", #REF!="", #REF!="", #REF!="")</formula>
    </cfRule>
  </conditionalFormatting>
  <conditionalFormatting sqref="P33:P37">
    <cfRule type="expression" dxfId="0" priority="3265">
      <formula>AND($F$6="", $G$6="", $H$6="", $I$6="", $J$6="", $K$6="",#REF!= "", $L$6="", #REF!="", #REF!="", #REF!="", #REF!="")</formula>
    </cfRule>
  </conditionalFormatting>
  <printOptions horizontalCentered="1"/>
  <pageMargins left="0.23622047244094491" right="0.23622047244094491" top="0.74803149606299213" bottom="0.74803149606299213" header="0.31496062992125984" footer="0.31496062992125984"/>
  <pageSetup paperSize="9" scale="53" pageOrder="overThenDown" orientation="landscape" r:id="rId1"/>
  <headerFooter>
    <oddHeader>&amp;CBiznes plan dla Działania 1.1 FEWL 21-27, II typ projektu. Część finansowa.</oddHeader>
    <oddFooter>&amp;C&amp;G&amp;R&amp;P</oddFooter>
  </headerFooter>
  <rowBreaks count="3" manualBreakCount="3">
    <brk id="39" max="16383" man="1"/>
    <brk id="134" max="16383" man="1"/>
    <brk id="184" max="16383" man="1"/>
  </rowBreaks>
  <colBreaks count="1" manualBreakCount="1">
    <brk id="15"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3"/>
  <sheetViews>
    <sheetView view="pageBreakPreview" zoomScaleNormal="100" zoomScaleSheetLayoutView="100" workbookViewId="0">
      <selection sqref="A1:B1"/>
    </sheetView>
  </sheetViews>
  <sheetFormatPr defaultRowHeight="15"/>
  <cols>
    <col min="1" max="1" width="4.140625" style="112" bestFit="1" customWidth="1"/>
    <col min="2" max="2" width="70.7109375" style="13" bestFit="1" customWidth="1"/>
    <col min="3" max="16" width="10.140625" style="13" bestFit="1" customWidth="1"/>
    <col min="17" max="20" width="10.140625" style="13" customWidth="1"/>
    <col min="21" max="21" width="3.28515625" style="13" customWidth="1"/>
    <col min="22" max="16384" width="9.140625" style="13"/>
  </cols>
  <sheetData>
    <row r="1" spans="1:21">
      <c r="A1" s="146" t="str">
        <f>'Część 1'!A1</f>
        <v>Tytuł projektu:</v>
      </c>
      <c r="B1" s="190"/>
      <c r="C1" s="113"/>
      <c r="D1" s="114"/>
      <c r="E1" s="114"/>
      <c r="F1" s="114"/>
      <c r="G1" s="114"/>
      <c r="H1" s="114"/>
      <c r="I1" s="114"/>
      <c r="J1" s="114"/>
      <c r="K1" s="114"/>
      <c r="L1" s="114"/>
      <c r="M1" s="114"/>
      <c r="N1" s="114"/>
      <c r="O1" s="114"/>
      <c r="P1" s="114"/>
      <c r="Q1" s="115"/>
      <c r="R1" s="116"/>
      <c r="S1" s="116"/>
      <c r="T1" s="116"/>
      <c r="U1" s="116"/>
    </row>
    <row r="2" spans="1:21">
      <c r="A2" s="117"/>
      <c r="B2" s="118"/>
      <c r="C2" s="118"/>
      <c r="D2" s="118"/>
      <c r="E2" s="118"/>
      <c r="F2" s="118"/>
      <c r="G2" s="118"/>
      <c r="H2" s="118"/>
      <c r="I2" s="118"/>
      <c r="J2" s="118"/>
      <c r="K2" s="118"/>
      <c r="L2" s="118"/>
      <c r="M2" s="118"/>
      <c r="N2" s="118"/>
      <c r="O2" s="118"/>
      <c r="P2" s="118"/>
      <c r="Q2" s="16"/>
      <c r="R2" s="118"/>
      <c r="S2" s="118"/>
      <c r="T2" s="118"/>
      <c r="U2" s="118"/>
    </row>
    <row r="3" spans="1:21" ht="0.75" customHeight="1" thickBot="1">
      <c r="A3" s="62"/>
      <c r="B3" s="90"/>
      <c r="C3" s="119"/>
      <c r="D3" s="119"/>
      <c r="E3" s="119"/>
      <c r="F3" s="119"/>
      <c r="G3" s="119"/>
      <c r="H3" s="119"/>
      <c r="I3" s="119"/>
      <c r="J3" s="119"/>
      <c r="K3" s="119"/>
      <c r="L3" s="119"/>
      <c r="M3" s="119"/>
      <c r="N3" s="119"/>
      <c r="O3" s="119"/>
      <c r="P3" s="119"/>
      <c r="Q3" s="120"/>
      <c r="R3" s="119"/>
      <c r="S3" s="119"/>
      <c r="T3" s="119"/>
      <c r="U3" s="54"/>
    </row>
    <row r="4" spans="1:21" ht="15.75">
      <c r="A4" s="23"/>
      <c r="B4" s="24" t="s">
        <v>117</v>
      </c>
      <c r="C4" s="89"/>
      <c r="D4" s="89"/>
      <c r="E4" s="89"/>
      <c r="F4" s="89"/>
      <c r="G4" s="89"/>
      <c r="H4" s="89"/>
      <c r="I4" s="89"/>
      <c r="J4" s="89"/>
      <c r="K4" s="89"/>
      <c r="L4" s="89"/>
      <c r="M4" s="89"/>
      <c r="N4" s="89"/>
      <c r="O4" s="89"/>
      <c r="P4" s="89"/>
      <c r="Q4" s="29"/>
      <c r="R4" s="54"/>
      <c r="S4" s="54"/>
      <c r="T4" s="54"/>
      <c r="U4" s="54"/>
    </row>
    <row r="5" spans="1:21" s="43" customFormat="1" ht="78.75" customHeight="1">
      <c r="A5" s="191" t="s">
        <v>162</v>
      </c>
      <c r="B5" s="174"/>
      <c r="C5" s="174"/>
      <c r="D5" s="174"/>
      <c r="E5" s="174"/>
      <c r="F5" s="174"/>
      <c r="G5" s="174"/>
      <c r="H5" s="174"/>
      <c r="I5" s="174"/>
      <c r="J5" s="174"/>
      <c r="K5" s="174"/>
      <c r="L5" s="174"/>
      <c r="M5" s="174"/>
      <c r="N5" s="174"/>
      <c r="O5" s="174"/>
      <c r="P5" s="174"/>
      <c r="Q5" s="192"/>
      <c r="R5" s="40"/>
      <c r="S5" s="40"/>
      <c r="T5" s="40"/>
      <c r="U5" s="44"/>
    </row>
    <row r="6" spans="1:21" ht="15.75">
      <c r="A6" s="121"/>
      <c r="B6" s="122" t="s">
        <v>118</v>
      </c>
      <c r="C6" s="193" t="s">
        <v>119</v>
      </c>
      <c r="D6" s="194"/>
      <c r="E6" s="193" t="s">
        <v>120</v>
      </c>
      <c r="F6" s="194"/>
      <c r="G6" s="194"/>
      <c r="H6" s="194"/>
      <c r="I6" s="194"/>
      <c r="J6" s="194"/>
      <c r="K6" s="194"/>
      <c r="L6" s="194"/>
      <c r="M6" s="194"/>
      <c r="N6" s="194"/>
      <c r="O6" s="194"/>
      <c r="P6" s="194"/>
      <c r="Q6" s="195"/>
      <c r="R6" s="123"/>
      <c r="S6" s="123"/>
      <c r="T6" s="123"/>
      <c r="U6" s="54"/>
    </row>
    <row r="7" spans="1:21">
      <c r="A7" s="121" t="s">
        <v>73</v>
      </c>
      <c r="B7" s="124"/>
      <c r="C7" s="196"/>
      <c r="D7" s="197"/>
      <c r="E7" s="196"/>
      <c r="F7" s="197"/>
      <c r="G7" s="197"/>
      <c r="H7" s="197"/>
      <c r="I7" s="197"/>
      <c r="J7" s="197"/>
      <c r="K7" s="197"/>
      <c r="L7" s="197"/>
      <c r="M7" s="197"/>
      <c r="N7" s="197"/>
      <c r="O7" s="197"/>
      <c r="P7" s="197"/>
      <c r="Q7" s="198"/>
      <c r="R7" s="125"/>
      <c r="S7" s="125"/>
      <c r="T7" s="125"/>
      <c r="U7" s="54"/>
    </row>
    <row r="8" spans="1:21">
      <c r="A8" s="121" t="s">
        <v>74</v>
      </c>
      <c r="B8" s="124"/>
      <c r="C8" s="196"/>
      <c r="D8" s="197"/>
      <c r="E8" s="196"/>
      <c r="F8" s="197"/>
      <c r="G8" s="197"/>
      <c r="H8" s="197"/>
      <c r="I8" s="197"/>
      <c r="J8" s="197"/>
      <c r="K8" s="197"/>
      <c r="L8" s="197"/>
      <c r="M8" s="197"/>
      <c r="N8" s="197"/>
      <c r="O8" s="197"/>
      <c r="P8" s="197"/>
      <c r="Q8" s="198"/>
      <c r="R8" s="125"/>
      <c r="S8" s="125"/>
      <c r="T8" s="125"/>
      <c r="U8" s="54"/>
    </row>
    <row r="9" spans="1:21">
      <c r="A9" s="121" t="s">
        <v>75</v>
      </c>
      <c r="B9" s="124"/>
      <c r="C9" s="196"/>
      <c r="D9" s="197"/>
      <c r="E9" s="196"/>
      <c r="F9" s="197"/>
      <c r="G9" s="197"/>
      <c r="H9" s="197"/>
      <c r="I9" s="197"/>
      <c r="J9" s="197"/>
      <c r="K9" s="197"/>
      <c r="L9" s="197"/>
      <c r="M9" s="197"/>
      <c r="N9" s="197"/>
      <c r="O9" s="197"/>
      <c r="P9" s="197"/>
      <c r="Q9" s="198"/>
      <c r="R9" s="125"/>
      <c r="S9" s="125"/>
      <c r="T9" s="125"/>
      <c r="U9" s="54"/>
    </row>
    <row r="10" spans="1:21">
      <c r="A10" s="121" t="s">
        <v>76</v>
      </c>
      <c r="B10" s="124"/>
      <c r="C10" s="196"/>
      <c r="D10" s="197"/>
      <c r="E10" s="196"/>
      <c r="F10" s="197"/>
      <c r="G10" s="197"/>
      <c r="H10" s="197"/>
      <c r="I10" s="197"/>
      <c r="J10" s="197"/>
      <c r="K10" s="197"/>
      <c r="L10" s="197"/>
      <c r="M10" s="197"/>
      <c r="N10" s="197"/>
      <c r="O10" s="197"/>
      <c r="P10" s="197"/>
      <c r="Q10" s="198"/>
      <c r="R10" s="125"/>
      <c r="S10" s="125"/>
      <c r="T10" s="125"/>
      <c r="U10" s="54"/>
    </row>
    <row r="11" spans="1:21">
      <c r="A11" s="121" t="s">
        <v>77</v>
      </c>
      <c r="B11" s="124"/>
      <c r="C11" s="196"/>
      <c r="D11" s="197"/>
      <c r="E11" s="196"/>
      <c r="F11" s="197"/>
      <c r="G11" s="197"/>
      <c r="H11" s="197"/>
      <c r="I11" s="197"/>
      <c r="J11" s="197"/>
      <c r="K11" s="197"/>
      <c r="L11" s="197"/>
      <c r="M11" s="197"/>
      <c r="N11" s="197"/>
      <c r="O11" s="197"/>
      <c r="P11" s="197"/>
      <c r="Q11" s="198"/>
      <c r="R11" s="125"/>
      <c r="S11" s="125"/>
      <c r="T11" s="125"/>
      <c r="U11" s="54"/>
    </row>
    <row r="12" spans="1:21">
      <c r="A12" s="199" t="s">
        <v>13</v>
      </c>
      <c r="B12" s="200"/>
      <c r="C12" s="201">
        <f>SUM(C7:D11)</f>
        <v>0</v>
      </c>
      <c r="D12" s="202"/>
      <c r="E12" s="203"/>
      <c r="F12" s="204"/>
      <c r="G12" s="204"/>
      <c r="H12" s="204"/>
      <c r="I12" s="204"/>
      <c r="J12" s="204"/>
      <c r="K12" s="204"/>
      <c r="L12" s="204"/>
      <c r="M12" s="204"/>
      <c r="N12" s="204"/>
      <c r="O12" s="204"/>
      <c r="P12" s="204"/>
      <c r="Q12" s="205"/>
      <c r="R12" s="37"/>
      <c r="S12" s="37"/>
      <c r="T12" s="37"/>
      <c r="U12" s="54"/>
    </row>
    <row r="13" spans="1:21" ht="15.75" thickBot="1">
      <c r="A13" s="126"/>
      <c r="B13" s="21"/>
      <c r="C13" s="21"/>
      <c r="D13" s="21"/>
      <c r="E13" s="21"/>
      <c r="F13" s="21"/>
      <c r="G13" s="21"/>
      <c r="H13" s="21"/>
      <c r="I13" s="21"/>
      <c r="J13" s="21"/>
      <c r="K13" s="21"/>
      <c r="L13" s="21"/>
      <c r="M13" s="21"/>
      <c r="N13" s="21"/>
      <c r="O13" s="21"/>
      <c r="P13" s="21"/>
      <c r="Q13" s="22"/>
      <c r="R13" s="118"/>
      <c r="S13" s="118"/>
      <c r="T13" s="118"/>
      <c r="U13" s="118"/>
    </row>
    <row r="14" spans="1:21" s="127" customFormat="1"/>
    <row r="15" spans="1:21" ht="15.75" customHeight="1">
      <c r="A15" s="13"/>
    </row>
    <row r="16" spans="1:21">
      <c r="A16" s="13"/>
    </row>
    <row r="20" spans="1:20">
      <c r="A20" s="13"/>
    </row>
    <row r="21" spans="1:20">
      <c r="A21" s="13"/>
      <c r="N21" s="128"/>
      <c r="O21" s="128"/>
      <c r="P21" s="128"/>
      <c r="Q21" s="128"/>
      <c r="R21" s="128"/>
      <c r="S21" s="128"/>
      <c r="T21" s="128"/>
    </row>
    <row r="22" spans="1:20">
      <c r="A22" s="13"/>
      <c r="N22" s="128"/>
      <c r="O22" s="128"/>
      <c r="P22" s="128"/>
      <c r="Q22" s="128"/>
      <c r="R22" s="128"/>
      <c r="S22" s="128"/>
      <c r="T22" s="128"/>
    </row>
    <row r="23" spans="1:20">
      <c r="A23" s="13"/>
      <c r="N23" s="128"/>
      <c r="O23" s="128"/>
      <c r="P23" s="128"/>
      <c r="Q23" s="128"/>
      <c r="R23" s="128"/>
      <c r="S23" s="128"/>
      <c r="T23" s="128"/>
    </row>
  </sheetData>
  <sheetProtection formatColumns="0" formatRows="0" insertColumns="0" insertRows="0" deleteColumns="0" deleteRows="0"/>
  <mergeCells count="17">
    <mergeCell ref="A12:B12"/>
    <mergeCell ref="C12:D12"/>
    <mergeCell ref="C6:D6"/>
    <mergeCell ref="C7:D7"/>
    <mergeCell ref="E11:Q11"/>
    <mergeCell ref="E12:Q12"/>
    <mergeCell ref="C11:D11"/>
    <mergeCell ref="A1:B1"/>
    <mergeCell ref="A5:Q5"/>
    <mergeCell ref="E6:Q6"/>
    <mergeCell ref="E7:Q7"/>
    <mergeCell ref="E10:Q10"/>
    <mergeCell ref="C8:D8"/>
    <mergeCell ref="C9:D9"/>
    <mergeCell ref="C10:D10"/>
    <mergeCell ref="E8:Q8"/>
    <mergeCell ref="E9:Q9"/>
  </mergeCells>
  <printOptions horizontalCentered="1"/>
  <pageMargins left="0.23622047244094491" right="0.23622047244094491" top="0.74803149606299213" bottom="0.74803149606299213" header="0.31496062992125984" footer="0.31496062992125984"/>
  <pageSetup paperSize="9" scale="62" pageOrder="overThenDown" orientation="landscape" r:id="rId1"/>
  <headerFooter>
    <oddHeader>&amp;CBiznes plan dla Działania 1.1 FEWL 21-27, II typ projektu. Część finansowa.</oddHeader>
    <oddFooter>&amp;C&amp;G&amp;R&amp;P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zoomScaleNormal="100" workbookViewId="0"/>
  </sheetViews>
  <sheetFormatPr defaultRowHeight="15"/>
  <cols>
    <col min="1" max="16384" width="9.140625" style="129"/>
  </cols>
  <sheetData/>
  <pageMargins left="0.70866141732283472" right="0.70866141732283472" top="0.74803149606299213" bottom="0.74803149606299213" header="0.31496062992125984" footer="0.31496062992125984"/>
  <pageSetup paperSize="9" orientation="portrait" r:id="rId1"/>
  <headerFooter>
    <oddHeader>&amp;CBiznes plan dla Działania 1.1 FEWL 21-27, II typ projektu. Część finansowa.</oddHeader>
    <oddFooter>&amp;C&amp;G&amp;R&amp;P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Informacje</vt:lpstr>
      <vt:lpstr>Część 1</vt:lpstr>
      <vt:lpstr>Część 2</vt:lpstr>
      <vt:lpstr>Obliczenia własne</vt:lpstr>
      <vt:lpstr>'Część 2'!Obszar_wydruku</vt:lpstr>
      <vt:lpstr>'Część 1'!Tytuły_wydruku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Ciszyńska Justyna</cp:lastModifiedBy>
  <cp:lastPrinted>2023-11-15T16:01:23Z</cp:lastPrinted>
  <dcterms:created xsi:type="dcterms:W3CDTF">2015-11-02T09:50:16Z</dcterms:created>
  <dcterms:modified xsi:type="dcterms:W3CDTF">2024-01-12T12:12:44Z</dcterms:modified>
</cp:coreProperties>
</file>