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8EC50156-BBF6-460D-8347-DEE239D9727C}" xr6:coauthVersionLast="47" xr6:coauthVersionMax="47" xr10:uidLastSave="{00000000-0000-0000-0000-000000000000}"/>
  <bookViews>
    <workbookView xWindow="-108" yWindow="-108" windowWidth="23256" windowHeight="12576" tabRatio="586" xr2:uid="{00000000-000D-0000-FFFF-FFFF00000000}"/>
  </bookViews>
  <sheets>
    <sheet name="Harmonogram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20" i="1"/>
  <c r="H13" i="1" l="1"/>
</calcChain>
</file>

<file path=xl/sharedStrings.xml><?xml version="1.0" encoding="utf-8"?>
<sst xmlns="http://schemas.openxmlformats.org/spreadsheetml/2006/main" count="598" uniqueCount="245">
  <si>
    <t>Obszar geograficzny</t>
  </si>
  <si>
    <t>Informacje dodatkowe</t>
  </si>
  <si>
    <t xml:space="preserve">Typy projektów, które mogą otrzymać dofinansowanie </t>
  </si>
  <si>
    <t xml:space="preserve">Wnioskodawcy </t>
  </si>
  <si>
    <t>Data początkowa</t>
  </si>
  <si>
    <t>Data końcowa</t>
  </si>
  <si>
    <t>Priorytet</t>
  </si>
  <si>
    <t>Działanie</t>
  </si>
  <si>
    <t>(numer i nazwa priorytetu)</t>
  </si>
  <si>
    <t>(co najmniej nazwa podmiotu odpowiedzialnego za przyjmowanie wniosków o dofinansowanie)</t>
  </si>
  <si>
    <t xml:space="preserve">Sposób wyboru projektów </t>
  </si>
  <si>
    <t>(do wyboru: konkurencyjny albo niekonkurencyjny)</t>
  </si>
  <si>
    <t>Cel polityki lub cel szczegółowy</t>
  </si>
  <si>
    <t>(termin z dokładnością do dnia, miesiąca lub kwartału; w przypadku daty dziennej format: dd.mm.rrrr)</t>
  </si>
  <si>
    <t xml:space="preserve">Kwota dofinansowania </t>
  </si>
  <si>
    <t>(numer i nazwa działania - jeśli nabór jest prowadzony na poziomie działania)</t>
  </si>
  <si>
    <t>(obszar geograficzny powinien być spójny z informacjami wskazanymi w SZOP; cały kraj lub poszczególne województwa; obszar można doprecyzować w informacjach dodatkowych)</t>
  </si>
  <si>
    <t>(cel powinien być spójny z informacjami wskazanymi w SZOP)</t>
  </si>
  <si>
    <t>(w tym miejscu można doprecyzować informacje z kolumn A-K, np. wskazać warunki, od których zależy przeprowadzenie naboru, wyjaśnić dlaczego doszło do zmian w harmonogramie lub wskazać inne istotne okoliczności związane z naborem)</t>
  </si>
  <si>
    <t xml:space="preserve">(kwota przewidziana na
dofinansowanie projektów w naborze podana w złotych) </t>
  </si>
  <si>
    <t>Instytucja przyjmująca wnioski o dofinansowanie</t>
  </si>
  <si>
    <t>konkurencyjny</t>
  </si>
  <si>
    <t>województwo lubuskie</t>
  </si>
  <si>
    <t>niekonkurencyjny</t>
  </si>
  <si>
    <t>IZ FEWL</t>
  </si>
  <si>
    <t xml:space="preserve">Priorytet 1. Fundusze Europejskie dla lubuskiej gospodarki.	</t>
  </si>
  <si>
    <t xml:space="preserve">Priorytet 2. Fundusze Europejskie na zielony rozwój Lubuskiego.	</t>
  </si>
  <si>
    <t xml:space="preserve">Priorytet 6. Fundusze Europejskie na wsparcie obywateli.	</t>
  </si>
  <si>
    <t>(typy projektów powinny być spójne z informacjami wskazanymi w SZOP; typy projektów można doprecyzować w informacjach dodatkowych)</t>
  </si>
  <si>
    <t>(typy wnioskodawców powinny być spójne z informacjami wskazanymi w SZOP; w przypadku niekonkurencyjnego sposobu wyboru projektów należy wskazać nazwę wnioskodawcy/wnioskodawców;  typy wnioskodawców można doprecyzować w informacjach dodatkowych)</t>
  </si>
  <si>
    <t>Działanie 6.13 Usługi społeczne i zdrowotne.</t>
  </si>
  <si>
    <t>Działania 6.3 Zdrowy, aktywny i kompetentny pracownik</t>
  </si>
  <si>
    <t>Priorytet 6. Fundusze Europejskie na wsparcie obywateli.</t>
  </si>
  <si>
    <t>Priorytet 6. Fundusze Europejskie na wsparcie obywateli</t>
  </si>
  <si>
    <t>Priorytet 3 Fundusze Europejskie na rozwój mobilności miejskiej
w Lubuskiem</t>
  </si>
  <si>
    <t>Działanie 6.14 Aktywizacja społeczna, mieszkalnictwo i wsparcie rodziny.</t>
  </si>
  <si>
    <t>Tytuł naboru</t>
  </si>
  <si>
    <t>(jeśli w danym działaniu będzie więcej niż jeden nabór)</t>
  </si>
  <si>
    <t>CP 1 Cs (iii) Wzmacnianie trwałego wzrostu i konkurencyjności MŚP oraz tworzenie miejsc pracy w MŚP, w tym poprzez inwestycje produkcyjne.</t>
  </si>
  <si>
    <t>I.Transformacja cyfrowa e-administracji i publicznych usług cyfrowych.</t>
  </si>
  <si>
    <t>Działanie 6.7 Edukacja - ZIT</t>
  </si>
  <si>
    <t>I. Mądry przedszkolak
II. Kompetentny i odkrywczy uczeń
III. Specjalista dla rynku pracy
IV. Skuteczna edukacja włączająca</t>
  </si>
  <si>
    <t>Działanie 1.4 Cyfrowe lubuskie – ZIT</t>
  </si>
  <si>
    <t>Tworzenie warunków do rozwoju przedsiębiorczości</t>
  </si>
  <si>
    <t>CP 1 CS (ii) Czerpanie korzyści z cyfryzacji dla obywateli, przedsiębiorstw, organizacji badawczych i instytucji publicznych.</t>
  </si>
  <si>
    <t>CP 4 Cs (d) Wspieranie dostosowania pracowników, przedsiębiorstw i przedsiębiorców do zmian, wspieranie aktywnego i zdrowego starzenia się oraz zdrowego i dobrze dostosowanego środowiska pracy, które uwzględnia zagrożenia dla zdrowia.</t>
  </si>
  <si>
    <t>CP2 Cs (iv) Wspieranie przystosowania się do zmiany klimatu i zapobiegania ryzyku związanemu z klęskami żywiołowymi i katastrofami, a także odporności, z uwzględnieniem podejścia ekosystemowego.</t>
  </si>
  <si>
    <t>CP2 Cs (vii) Wzmacnianie ochrony i zachowania przyrody, różnorodności biologicznej oraz zielonej infrastruktury, w tym na obszarach miejskich, oraz ograniczanie wszelkich rodzajów zanieczyszczenia.</t>
  </si>
  <si>
    <t>CP2 (viii) Wspieranie zrównoważonej multimodalnej mobilności miejskiej jako
elementu transformacji w kierunku gospodarki zeroemisyjnej.</t>
  </si>
  <si>
    <t>CP 4 Cs (f)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</t>
  </si>
  <si>
    <t>CP 4 Cs (k)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długoterminowej.</t>
  </si>
  <si>
    <t>CP 4 Cs (l) Wspieranie integracji społecznej osób zagrożonych ubóstwem lub wykluczeniem społecznym, w tym osób najbardziej potrzebujących i dzieci.</t>
  </si>
  <si>
    <t>Administracja publiczna,
Instytucje ochrony zdrowia,
Organizacje społeczne i związki wyznaniowe,
Przedsiębiorstwa,
Przedsiębiorstwa realizujące cele publiczne,
Służby publiczne,</t>
  </si>
  <si>
    <t>XIII. Programy profilaktyczne chorób będących istotnym problemem zdrowotnym regionu w oparciu o dane z map potrzeb zdrowotnych.</t>
  </si>
  <si>
    <t>Administracja publiczna,
Instytucje ochrony zdrowia,
Organizacje społeczne i związki wyznaniowe,
Przedsiębiorstwa,
Partnerstwa,
Służby publiczne,</t>
  </si>
  <si>
    <t>Działania 6.5 Kształcenie zawodowe</t>
  </si>
  <si>
    <t>V. Bony dla absolwentów kierunków medycznych</t>
  </si>
  <si>
    <t>Podmioty składające wnioski o dofinansowanie projektu w ramach pozytywnie zaakceptowanych strategii ZIT.</t>
  </si>
  <si>
    <t>Obszar objęty Startegiami Zintegrowanych Inwestycji Terytorialnych.</t>
  </si>
  <si>
    <t>Działanie 6.15 Edukacja - IIT.</t>
  </si>
  <si>
    <t>Podmioty składające wnioski o dofinansowanie projektu w ramach pozytywnie zaakceptowanych
strategii IIT.</t>
  </si>
  <si>
    <t>Obszar objęty Strategiami Innych Instrumentów Terytorialnych.</t>
  </si>
  <si>
    <t xml:space="preserve">Priorytet 6. Fundusze Europejskie na wsparcie obywateli. </t>
  </si>
  <si>
    <t>Działanie 2.7
Adaptacja do zmian klimatu - ZIT</t>
  </si>
  <si>
    <t>jednostki samorządu terytorialnego (JST), Zintegrowane Inwestycje Terytorialne (ZIT)</t>
  </si>
  <si>
    <t>Nabór w trybie ciągłym. Ocena Projektów dokonywana na bieżąco.</t>
  </si>
  <si>
    <t>Działanie 2.13
Adaptacja do zmian klimatu - IIT</t>
  </si>
  <si>
    <t>jednostki samorządu terytorialnego (JST)</t>
  </si>
  <si>
    <t>Działanie 2.11
Ochrona przyrody - ZIT</t>
  </si>
  <si>
    <t>Typ I: Projekty w zakresie tworzenia centrów ochrony różnorodności biologicznej na obszarach chronionego krajobrazu oraz obszarach miejskich i pozamiejskich w oparciu o gatunki rodzime np. banki genowe, parki miejskie, ogrody botaniczne, ekoparki. 
Typ II: Rekultywacja, w tym remediacja, terenów zdegradowanych działalnością gospodarczą – projekty jednostek samorządu terytorialnego i ich związków na terenach nie należących do Skarbu Państwa. 
Typ III: Projekty z zakresu usuwania azbestu z budynków publicznych i prywatnych. 
Typ IV: Projekty służące edukacji i informacji w zakresie ochrony przyrody i różnorodności biologicznej, również jako element powyższych projektów - wsparcie dla projektów wpisujących się w cele strategii regionalnych.</t>
  </si>
  <si>
    <t>Działanie 2.14
Ochrona przyrody - IIT</t>
  </si>
  <si>
    <t>Typ I: Adaptacja terenów zurbanizowanych do zmian klimatu. Wdrażanie działań dla miast innych niż wspieranych na poziomie krajowym. 
Typ II: Opracowanie planów adaptacji do zmian klimatu.
Typ III: Budowa, przebudowa lub remont urządzeń wodnych i infrastruktury towarzyszącej służących zmniejszeniu skutków powodzi lub suszy. Projekty o charakterze regionalnym i lokalnym wynikające z potrzeb JST.
Typ IV: Wspieranie małej retencji (w tym zagospodarowanie wód opadowych i roztopowych oraz rozwój błękitno-zielonej infrastruktury)wsparcie projektów realizowanych przez podmioty inne niż podlegające/nadzorowane przez administrację centralną.
Typ V: Edukacja w obszarze zmian klimatycznych oraz ochrony zasobów wodnych (również jako element projektów Typu I-IV).</t>
  </si>
  <si>
    <t>Nabór w trybie ciągłym. Ocena projektów dokonywana na bieżąco.</t>
  </si>
  <si>
    <t>Termin naboru wniosków będzie uzależniony od przyjęcia Planu działań w sektorze zdrowia dla województwa lubuskiego przez Komitet Sterujący do spraw koordynacji wsparcia w sektorze zdrowia w latach 2021-2027.</t>
  </si>
  <si>
    <t>Działanie 6.8 Edukacja dorosłych</t>
  </si>
  <si>
    <t>Administracja publiczna, Instytucje nauki i edukacji, Organizacje społeczne i związki wyznaniowe, Przedsiębiorstwa, Służby publiczne</t>
  </si>
  <si>
    <t>I. Aktywni na rynku pracy – uczenie się dorosłych – odpowiedź na wyzwania cywilizacji poprzez upowszechnienie idei uczenia się przez całe życie w celu zwiększenia uczestnictwa osób dorosłych w procesie kształcenia, dostosowanie zakresu i formy oferty kształcenia do potrzeb i wymogów rynku, w tym wsparcie kompetencji językowych i cyfrowych.
IV. Kształcenie podyplomowe kadr medycznych i niemedycznych (z wyłączeniem kształcenia specjalizacyjnego, które jest koordynowane i zarządzane przez MZ).</t>
  </si>
  <si>
    <t>Powtórny nabór z głównym akcentem na edukację kadr medycznych i niemedycznych.</t>
  </si>
  <si>
    <t>III. Usługi środowiskowe i aktywizacja społeczna dla osób w kryzysie bezdomności i zagrożonych wykluczeniem mieszkaniowym oraz wdrażanie idei Najpierw mieszkanie.</t>
  </si>
  <si>
    <t>VII. Wsparcie osób zagrożonych wykluczeniem społecznym, znajdujących się w sytuacji powodującej ubóstwo oraz uniemożliwiającej lub ograniczającej uczestnictwo w życiu społecznym, rodzinnym i zawodowym (projekty OPS).</t>
  </si>
  <si>
    <t>Administracja publiczna, organizacje społeczne i związki wyznaniowe, służby publiczne</t>
  </si>
  <si>
    <t>Działanie 3.2  Mobilność miejska- ZIT</t>
  </si>
  <si>
    <t>Wojewódzki Urząd Pracy w Zielonej Górze</t>
  </si>
  <si>
    <t>CP 4 Cs (a)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społecznej.</t>
  </si>
  <si>
    <t>Szpital Uniwersytecki im. K. Marcinkowskiego w Zielonej Górze Sp. z o. o.
Wielospecjalistyczny Szpital Wojewódzki w Gorzowie Wlkp. Sp. z o.o.</t>
  </si>
  <si>
    <t>Działanie 2.12 Odnawialne źródła energii - IIT</t>
  </si>
  <si>
    <t>Związek Powiatów Lubuskich</t>
  </si>
  <si>
    <t>Działanie 6.12 Integracja obywateli państw trzecich</t>
  </si>
  <si>
    <t>I. Usługi wsparcia dla obywateli państw trzecich i ich otoczenia w procesie integracji na rynku pracy oraz w lepszym funkcjonowaniu w społeczności lokalnej (m.in. kursy językowe, szkolenia z zakresu wartości i kultury polskiej, szkolenia zawodowe, wsparcie prawne, psychologiczne, pomoc w zapewnieniu opieki nad dzieckiem (w tym refundacja kosztów opieki nad dzieckiem na czas uczestnictwa rodzica w zajęciach), pomocy w znalezieniu zakwaterowania oraz dostarczenie praktycznych informacji dotyczących różnych aspektów życia w Polsce).</t>
  </si>
  <si>
    <t>Województwo Lubuskie/Wojewódzki Urząd Pracy w Zielonej Górze</t>
  </si>
  <si>
    <t>styczeń 2026</t>
  </si>
  <si>
    <t>Typ I. Specjalista na rynku pracy - wsparcie placówek systemu oświaty, ich uczniów i kadry uwzględniające m.in: współpracę szkół i centrów kształcenia zawodowego i ustawicznego z pracodawcami i uczelniami w celu zwiększenia potencjału szkół, w szczególności poprzez organizację zajęć dla uczniów, 
Typ III. Podniesienie prestiżu szkolnictwa branżowego.</t>
  </si>
  <si>
    <t xml:space="preserve">
1. Budowa i rozbudowa OZE w zakresie wytwarzania energii elektrycznej. 3. Budowa magazynów energii wytworzonej z OZE.</t>
  </si>
  <si>
    <t>III: Rozwój infrastruktury dla transportu niezmotoryzowanego.</t>
  </si>
  <si>
    <t>Miasto Zielona Góra,
Gmina Świebodzin,                                                    Gmina Sulęcin,                                                   Gmina Iłowa</t>
  </si>
  <si>
    <t>Gmina Iłowa</t>
  </si>
  <si>
    <t>Nabór dotyczy projektu z Partnerstwa Gmin Lubrza, Łagów, Skąpe i Powiatu Świebodzińskiego pt. "Stworzenie warunków do rozwoju małej przedsiębiorczości na terenie partnerstwa – usługi doradcze dla sektora turystycznego i pozostałych", projektu z Krośnieńskiego Obszaru Funkcjonalnego pt. "Centrum Wsparcia Przedsiębiorczości w Krośnie Odrzańskim", projektu z Partnerstwa Gmin Lubsko-Jasień pt. "Lubsko – Jasień – Partnerstwo na rzecz przedsiębiorczości", projektu z Partnerstwa Porozumienie G7 pt. "Tworzenie warunków dla rozwoju przedsiębiorczości", projektu z Partnerstwa Gmin Lubuska 9 pt. "Lubuska 9 – Partnerstwo na rzecz przedsiębiorczości", projektu z Partnerstwa Razem dla  rozwoju powiatu żagańskiego pt. "Usługi doradcze dla sektora MŚP" oraz projektu z Partnerstwa Gmin Północ Województwa Lubuskiego Zawsze Razem pt. "Tworzenie warunków dla rozwoju przedsiębiorczości PPWLZR - centra aktywności". Wnioski będą przyjmowane i oceniane na bieżąco.</t>
  </si>
  <si>
    <t xml:space="preserve">Priorytet 8. Fundusze Europejskie dla lokalnego lubuskiego	</t>
  </si>
  <si>
    <t>Działanie 8.1 Wsparcie terytorialne obszarów miejskich - rewitalizacja</t>
  </si>
  <si>
    <t>Rewitalizacja obszarów miejskich skierowana na ograniczanie negatywnych zjawisk społecznych, uporządkowanie przestrzeni publicznej, dostosowanie obiektów i przestrzeni do potrzeb mieszkańców.</t>
  </si>
  <si>
    <t>Instytucje kultury, Jednostki organizacyjne działające w imieniu jednostek samorządu terytorialnego, Jednostki Samorządu Terytorialnego, Kościoły i związki wyznaniowe, Niepubliczne instytucje kultury, Organizacje pozarządowe, Podmioty świadczące usługi publiczne w ramach realizacji obowiązków własnych jednostek samorządu terytorialnego, Pozarządowe organizacje turystyczne, Wspólnoty, spółdzielnie mieszkaniowe i TBS</t>
  </si>
  <si>
    <t>Nabór dotyczy projektu z partnerstwa ZIT Żarsko-Żagańskiego Obszaru Funkcjonalnego pt. „Giełda Dobrych Praktyk dla ŻŻOF w Dobrym Miejscu".</t>
  </si>
  <si>
    <t>Limity: 1 wnioskodawca może złożyć 1 projekt, maksymalna wartość dofinansowania: 20 mln PLN</t>
  </si>
  <si>
    <t>Działanie 1.5 Rozwój przedsiębiorczości – dotacje</t>
  </si>
  <si>
    <t xml:space="preserve"> I. Wdrożenie wyników prac B+R i innowacji przez MŚP</t>
  </si>
  <si>
    <t>przedsiębiorstwa z sektora MŚP</t>
  </si>
  <si>
    <t>Termin naboru uzależniony jest od daty zatwierdzenia planu działania w sektorze zdrowia w zakresie tego działania.</t>
  </si>
  <si>
    <t>Działania na rzecz poprawy sytuacji na rynku pracy osób ubogich pracujących, osób zatrudnionych na umowach krótkoterminowych, osób pracujących na podstawie umów cywilno-prawnych, osób odchodzących z rolnictwa.</t>
  </si>
  <si>
    <t>instytucje rynku pracy: 
agencje zatrudnienia,
instytucje szkoleniowe,
instytucje dialogu społecznego,
instytucje partnerstwa lokalnego</t>
  </si>
  <si>
    <t>Nabór dla Miejskiego Obszaru Funkcjonalnego Gorzowa Wlkp, który nie był objęty wcześniejszym naborem.
Nabór w trybie ciągłym. Ocena projektów dokonywana na bieżąco.</t>
  </si>
  <si>
    <t>Działanie 6.16 Aktywna integracja społeczno-zawodowa - IIT</t>
  </si>
  <si>
    <t>Podmioty składające wnioski o dofinansowanie projektu w ramach pozytywnie zaakceptowanych strategii IIT.</t>
  </si>
  <si>
    <t>Typ I: Projekty w zakresie tworzenia centrów ochrony różnorodności biologicznej na obszarach chronionego krajobrazu oraz obszarach miejskich i pozamiejskich w oparciu o gatunki rodzime np. banki genowe, parki miejskie, ogrody botaniczne, ekoparki. 
Typ IV: Projekty służące edukacji i informacji w zakresie ochrony przyrody i różnorodności biologicznej, również jako element powyższych projektów - wsparcie dla projektów wpisujących się w cele strategii regionalnych.</t>
  </si>
  <si>
    <t>Działanie 7.1. Aktywizacja społeczności lokalnej w placówkach edukacyjnych.</t>
  </si>
  <si>
    <t>obszar objęty lokalną strategią rozwoju</t>
  </si>
  <si>
    <t>RLKS - Nabór w trybie ciągłym. Ocena Projektów dokonywana na bieżąco.</t>
  </si>
  <si>
    <t>Działanie 7.2 Lokalne kształcenie dorosłych.</t>
  </si>
  <si>
    <t>Lokalne kształcenie  - wsparcie lokalnych inicjatyw  na rzecz kształcenia osób dorosłych m.in. poprzez tworzenie  punktów wsparcia kształcenia osób dorosłych, w tym służących aktywizacji osób starszych, o niskich kwalifikacjach czy osób z niepełnosprawnościami.</t>
  </si>
  <si>
    <t>Działanie 7.3
Rozwój gospodarstw zielonych.</t>
  </si>
  <si>
    <t>Rozwój usług w gospodarstwach opiekuńczych.</t>
  </si>
  <si>
    <t>Działanie 7.4 
Rozwój potencjału społeczności lokalnych.</t>
  </si>
  <si>
    <t>Wsparcie aktywizacji społecznej i rozwój społeczności lokalnych (działania na rzecz  aktywizacji społecznej osób wykluczonych, zagrożonych wykluczeniem i ich rodzin w środowisku lokalnym, budowanie potencjału społeczności lokalnych m.in. poprzez programy aktywności lokalnej, pikniki sąsiedzkie, zajęcia podwórkowe dla dzieci, świetlice środowiskowe).</t>
  </si>
  <si>
    <t xml:space="preserve">I. Wsparcie aktywizacyjne osób i rodzin zagrożonych ubóstwem i wykluczeniem społecznym oraz osób biernych zawodowo z zastosowaniem instrumentów aktywnej integracji (m.in. edukacyjnych, społecznych, zawodowych, zdrowotnych, mieszkaniowych i rekreacyjno-kulturalnych) ukierunkowane na aktywizację społeczno-zawodową.                                                                                                                                      II. Wsparcie aktywizacyjne osób i rodzin zagrożonych ubóstwem i wykluczeniem społecznym, w tym osób z niepełnosprawnościami oraz osób biernych zawodowo realizowane przez podmioty reintegracyjne oraz tworzenie nowych podmiotów, w ramach których prowadzona będzie m.in. aktywizacja społeczna, zawodowa, edukacyjna, zdrowotna. </t>
  </si>
  <si>
    <t>Typ I: Adaptacja terenów zurbanizowanych do zmian klimatu. Wdrażanie działań dla miast innych niż wspieranych na poziomie krajowym. 
Typ IV: Wspieranie małej retencji (w tym zagospodarowanie wód opadowych i roztopowych oraz rozwój błękitno-zielonej infrastruktury) wsparcie projektów realizowanych przez podmioty inne niż podlegające/nadzorowane przez administrację centralną.</t>
  </si>
  <si>
    <t>LGD (Lokalne Grupy Działania)</t>
  </si>
  <si>
    <t>CP 4 Cs (g)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</t>
  </si>
  <si>
    <t>CP 4 Cs (k) Zwiększanie równego i szybkiego dostępu do dobrej jakości, trwałych i przystępnych cenowo usług, w tym usług, które wspierają dostęp do mieszkań oraz opieki skoncentrowanej na osobie, w tym opieki zdrowotnej; modernizacja systemów ochrony socjalnej,
w tym wspieranie dostępu do ochrony socjalnej, ze szczególnym uwzględnieniem dzieci i grup w niekorzystnej sytuacji; poprawa dostępności, w tym dla osób z niepełnosprawnościami, skuteczności i odporności systemów ochrony zdrowia i usług opieki długoterminowej.</t>
  </si>
  <si>
    <t>Szkoła i przedszkole  jako ośrodek kultury i aktywizacji lokalnej społeczności (realizacja projektów w obszarze integracji społecznej w szczególności na obszarach wiejskich dla lokalnej społeczności na bazie ww. placówek kierowanych zarówno do dzieci jak i dorosłych).</t>
  </si>
  <si>
    <t>Działanie 6.4 Edukacja podstawowa i ponadpodstawowa</t>
  </si>
  <si>
    <t>I. Kompetentny i odkrywczy uczeń - wsparcie placówek systemu oświaty, ich uczniów i kadry, uwzględniające m.in: a) organizację i realizację dodatkowej oferty dydaktycznej, przyczyniającej się do rozwoju kompetencji społeczno-emocjonalnych, umiejętności i kompetencji kluczowych, przekrojowych, przyszłości i zawodowych niezbędnych na rynku pracy, w tym kompetencji cyfrowych, zielonych oraz rozwijającej talenty i zainteresowania uczniów (w tym uczniów ze środowisk defaworyzowanych i zdolnych), b) rozwój umiejętności uczniów poprzez wsparcie potencjału dydaktycznego szkół, c) organizację i udzielanie pomocy psychologiczno-pedagogicznej dla uczniów (w tym realizację zajęć rewalidacyjnych), wsparcie rodziców/opiekunów prawnych uczniów i nauczycieli w zakresie stymulowania rozwoju ucznia oraz doskonalenia umiejętności wychowawczych, a także zwiększenie kompetencji kadr oświaty w zakresie zapobiegania przemocy i dyskryminacji, d) doradztwo edukacyjno-zawodowe lub zawodowe dla uczniów, e) działania wspierające uczniów szkół ponadpodstawowych w zdobywaniu dodatkowych uprawnień i kwalifikacji zwiększających ich szanse na rynku pracy, w tym kompetencji cyfrowych, f) doskonalenie zawodowe nauczycieli, w tym w ramach szkoły ćwiczeń jako element uzupełniający wsparcia w projekcie, g) wdrażanie nowych, innowacyjnych metod i form nauczania, h) działania wspierające umiejętności językowe dzieci z obszarów wiejskich, i) wsparcie psychologiczne i wyrównywanie deficytów powstałych w wyniku pandemii COVID-19, j) wsparcie uczniów ze specjalnymi potrzebami edukacyjnymi (w tym uczniów z doświadczeniem migracji i uchodźstwa – na podstawie innych przesłanek niż status migranta, k) programy z elementami profilaktyki przeciwko wypadaniu uczniów z systemu szkolnego lub z elementami profilaktyki przeciwdziałającej porzucaniu szkoły, 
III. Wsparcie rozwijania kompetencji, umiejętności, uzdolnień, zainteresowań uczniów poza edukacją formalną.</t>
  </si>
  <si>
    <t>Działanie 6.11 Aktywna integracja społeczno-zawodowa - ZIT</t>
  </si>
  <si>
    <t>CP 4 (h) Wspieranie aktywnego włączenia społecznego w celu promowania równości szans, niedyskryminacji i aktywnego uczestnictwa, oraz zwiększanie zdolności do zatrudnienia, w szczególności grup w niekorzystnej sytuacji.</t>
  </si>
  <si>
    <t xml:space="preserve">I. Wsparcie aktywizacyjne osób i rodzin zagrożonych ubóstwem i wykluczeniem społecznym oraz osób biernych zawodowo z zastosowaniem instrumentów aktywnej integracji (m.in. edukacyjnych, społecznych, zawodowych, zdrowotnych, mieszkaniowych i rekreacyjno-kulturalnych) ukierunkowane na
aktywizację społeczno-zawodową.
II. Wsparcie aktywizacyjne osób i rodzin zagrożonych ubóstwem i wykluczeniem społecznym, w tym osób z niepełnosprawnościami oraz osób biernych zawodowo realizowane przez podmioty reintegracyjne oraz tworzenie nowych podmiotów, w ramach których prowadzona będzie m.in. aktywizacja społeczna, zawodowa, edukacyjna, zdrowotna. </t>
  </si>
  <si>
    <t>Działanie 2.5 Odnawialne źródła energii - ZIT</t>
  </si>
  <si>
    <t>Gmina Witnica</t>
  </si>
  <si>
    <t>Priorytet 7. Fundusze Europejskie na rozwój lokalny kierowany przez społeczność</t>
  </si>
  <si>
    <t>Działanie 6.2
Realizacja działań na rzecz osób znajdujących się w niekorzystanej sytuacji na rynku pracy.</t>
  </si>
  <si>
    <t>Kompleksowa aktywizacja zawodowa realizowana w projektach OHP na rzecz osób młodych w wieku 15-24 lata.</t>
  </si>
  <si>
    <t>Lubuska Wojewódzka Komenda OHP</t>
  </si>
  <si>
    <t xml:space="preserve">
kwiecień 2026</t>
  </si>
  <si>
    <t>Nabór dotyczy projektu z Zielonogórsko-Nowosolskiego Obszaru Funkcjonalnego pt. "E-turystyka na obszarze ZNOF", projektów z Świebodzińsko-Międzyrzeckiego Miejskiego Obszaru Funkcjonalnego pt. "Rozwój i rozbudowa e-administracji w Gminie Świebodzin" i "Rozwój i rozbudowa e-Administracji w samorządach MOF - Gmina Sulęcin" oraz projektu z Żarsko-Żagańskiego Obszaru Funkcjonalnego pt. "Utworzenie i wdrożenie systemu interaktywnych usług administracji elektronicznej w Gminie Iłowa". Wnioski będą przyjmowane i oceniane na bieżąco.</t>
  </si>
  <si>
    <t xml:space="preserve">Powiat Świebodziński, 
Gmina Krosno Odrzańskie, 
Gmina Lubsko, 
Gmina Słubice                          
Gmina Wschowa, 
Gmina Szprotawa, 
Gmina Dobiegniew         </t>
  </si>
  <si>
    <t>I. Mądry przedszkolak, 
II. Kompetentny i odkrywczy uczeń,
III. Specjalista dla rynku pracy, 
IV. Skuteczna edukacja włączająca</t>
  </si>
  <si>
    <t>Priorytet 10. Pomoc Techniczna EFS+</t>
  </si>
  <si>
    <t>Działanie 10.1. Pomoc Techniczna - Europejski Fundusz Społeczny Plus</t>
  </si>
  <si>
    <t>Wsparcie systemu instytucjonalnego, beneficjentów (w tym potencjalnych), partnerów zaangażowanych w realizację FEWL 21-27 oraz widoczności i komunikacji Funduszy Unijnych.</t>
  </si>
  <si>
    <t>instytucje i podmioty w systemie realizacji FEWL 21-27 zaangażowane w przygotowanie, wdrażanie, zarządzanie, kontrolę, monitorowanie, księgowanie wydatków Programu i ewaluację, Instytucja Zarządzająca</t>
  </si>
  <si>
    <t xml:space="preserve">2025-09-18                                                                            </t>
  </si>
  <si>
    <t xml:space="preserve">2025-10-14                                                                                                                          </t>
  </si>
  <si>
    <t xml:space="preserve">2025-09-25                                                                            </t>
  </si>
  <si>
    <t xml:space="preserve">2025-12-31                                                                                                                          </t>
  </si>
  <si>
    <t>2025-10-08</t>
  </si>
  <si>
    <t>2025-10-31</t>
  </si>
  <si>
    <t>2025-01-31</t>
  </si>
  <si>
    <t>2025-12-31</t>
  </si>
  <si>
    <t>2025-08-31</t>
  </si>
  <si>
    <t>2025-11-28</t>
  </si>
  <si>
    <t>2025-10-13</t>
  </si>
  <si>
    <t>2025-10-27</t>
  </si>
  <si>
    <t>2025-09-30</t>
  </si>
  <si>
    <t>2026-12-31</t>
  </si>
  <si>
    <t>2025-08-11</t>
  </si>
  <si>
    <t>2025-09-22</t>
  </si>
  <si>
    <t>2025-10-24</t>
  </si>
  <si>
    <t>(termin z dokładnością do dnia, miesiąca lub kwartału; w przypadku daty dziennej format: rrrr-mm-dd)</t>
  </si>
  <si>
    <t xml:space="preserve">
2025-10-23 </t>
  </si>
  <si>
    <t xml:space="preserve">
2025-12-31 </t>
  </si>
  <si>
    <t xml:space="preserve">
2025-10-09 </t>
  </si>
  <si>
    <t xml:space="preserve">
2025-11-28 </t>
  </si>
  <si>
    <t xml:space="preserve">
marzec 2026 </t>
  </si>
  <si>
    <t xml:space="preserve">
2025-10-30 </t>
  </si>
  <si>
    <t xml:space="preserve">
2025-12-10 </t>
  </si>
  <si>
    <t xml:space="preserve">
2025-10-30 </t>
  </si>
  <si>
    <t xml:space="preserve">
2025-12-10 </t>
  </si>
  <si>
    <t xml:space="preserve">
2025-09-17 </t>
  </si>
  <si>
    <t xml:space="preserve"> 
2025-12-10</t>
  </si>
  <si>
    <t>marzec 2026</t>
  </si>
  <si>
    <t>Miasto Zielona Góra,
Gmina Świebodzin,                                                    Miasto Żary</t>
  </si>
  <si>
    <t xml:space="preserve">Nabór dotyczy projektu z Zielonogórsko-Nowosolskiego Obszaru Funkcjonalnego pt. "Utworzenie inkubatora przedsiebiorczości na terenie ZNOF", projektu z Świebodzińsko-Międzyrzeckiego Miejskiego Obszaru Funkcjonalnego pt. "Wspólne Centrum Obsługi Inwestora i Eksportera dla Gmin Świebodzin, Międzyrzecz i Sulęcin" oraz projektu z Żarsko-Żagańskiego Obszaru Funkcjonalnego pt. "Zintegrowany system usług zrównoważonego rozwoju gospodarczego – Lubuski Południowy Filar Przedsiębiorczości". </t>
  </si>
  <si>
    <t>Transformacja cyfrowa e-administracji i publicznych usług cyfrowych.</t>
  </si>
  <si>
    <t>Gmina Kożuchów, 
Gmina Pszczew,  
Gmina Lubsko, 
Gmina Słubice                          
Powiat strzelecko-drezdenecki</t>
  </si>
  <si>
    <t>Nabór dotyczy projektu z Partnerstwa Gmin Lubuska 9 pt. "TIK w  instytucjach kultury", projektu z Partnerstwa  Razem dla wspólnego rozwoju pt. "Cyfryzacja usług w gminie Pszczew", projektu z Partnerstwa Gmin Lubsko-Jasień pt. "Usługi w zakresie e-administracja na obszarze partnerstwa", projektu z Partnerstwa Porozumienie G7 pt. "Krok w przyszłość", projektu z Partnerstwa Gmin Północ Województwa Lubuskiego Zawsze Razem pt. "Cyfryzacja w administracji publicznej PWLZR".</t>
  </si>
  <si>
    <t>Działanie 3.1  Mobilność miejska</t>
  </si>
  <si>
    <t>2026-01-14</t>
  </si>
  <si>
    <t>2026-02-28</t>
  </si>
  <si>
    <t>Działanie 3.3  Mobilność miejska- IIT</t>
  </si>
  <si>
    <t>Infrastruktura drogowa dróg wojewódzkich
(odbudowa po powodzi)</t>
  </si>
  <si>
    <t>Województwo Lubuskie</t>
  </si>
  <si>
    <t>VI. Zapewnienie bezpiecznego i zdrowego miejsca pracy.</t>
  </si>
  <si>
    <t xml:space="preserve">
2026-01-07</t>
  </si>
  <si>
    <t>2026-02-16</t>
  </si>
  <si>
    <t>II. Programy pomocy stypendialnej dla uczniów zdolnych znajdujących się w niekorzystnej sytuacji społeczno-ekonomicznej.</t>
  </si>
  <si>
    <t>Działanie 6.9 Aktywna integracja społeczno-zawodowa</t>
  </si>
  <si>
    <t>II. Wsparcie aktywizacyjne osób i rodzin zagrożonych ubóstwem i wykluczeniem społecznym, w tym osób z niepełnosprawnościami oraz osób biernych zawodowo realizowane przez podmioty reintegracyjne oraz tworzenie nowych podmiotów, w ramach których prowadzona będzie m.in. aktywizacja społeczna, zawodowa, edukacyjna, zdrowotna.</t>
  </si>
  <si>
    <t>Administracja publiczna, Organizacje społeczne i związki wyznaniowe, Przedsiębiorstwa, Służby publiczne</t>
  </si>
  <si>
    <t>IV. Wsparcie procesu deinstytucjonalizacji pieczy zastępczej i innych instytucji dla dzieci m.in. poprzez tworzenie jej rodzinnych form, usługi wsparcia dla rodzin zastępczych (w tym kandydatów) oraz szkolenia kadr, a także kompleksowe wsparcie osób usamodzielnianych i opuszczających pieczę zastępczą (m.in. programy usamodzielniania – treningi i warsztaty samodzielności, asystent usamodzielniania, wsparcie w edukacji, mieszkalnictwo, poradnictwo prawne i psychologiczne).                                   VI. Wsparcie tworzenia i funkcjonowania mieszkań treningowych lub wspomaganych oraz innych rozwiązań łączących wsparcie społeczne i mieszkaniowe (jako element powyższych projektów – typ nie może być realizowany samodzielnie).</t>
  </si>
  <si>
    <t>2025-11-14</t>
  </si>
  <si>
    <t>VIII. Budowanie zdolności i potencjału partnerów społeczeństwa obywatelskiego w regionie.</t>
  </si>
  <si>
    <t>2026-04-02</t>
  </si>
  <si>
    <t>2026-05-12</t>
  </si>
  <si>
    <t>Województwo Lubuskie/ Departament Infrastruktury Społecznej Urzędu Marszałkowskiego Województwa Lubuskiego</t>
  </si>
  <si>
    <t>Priorytet 9. Pomoc Techniczna EFRR</t>
  </si>
  <si>
    <t>2025-11-03</t>
  </si>
  <si>
    <t>2025-11-21</t>
  </si>
  <si>
    <t>Harmonogram naborów wniosków o dofinansowanie w programie Fundusze Europejskie dla Lubuskiego 2021-2027 (stan na 30 września 2025 r.)</t>
  </si>
  <si>
    <t>Działanie 1.7 Rozwój przedsiębiorczości - ZIT</t>
  </si>
  <si>
    <t>luty 2026</t>
  </si>
  <si>
    <t xml:space="preserve">Typ I: Projekty w zakresie tworzenia centrów ochrony różnorodności biologicznej na obszarach chronionego krajobrazu oraz obszarach miejskich i pozamiejskich w oparciu o gatunki rodzime np. banki genowe, parki miejskie, ogrody botaniczne, ekoparki. 
Typ III: Projekty z zakresu usuwania azbestu z budynków publicznych i prywatnych. </t>
  </si>
  <si>
    <t>Powiatowe Centra Pomocy Rodzinie w Województwie Lubuskim, Gorzowskie Centrum Pomocy Rodzinie, Miejski Ośrodek Pomocy Społecznej w Zielonej Górze</t>
  </si>
  <si>
    <t>- Miejski Obszar Funkcjonalny Gorzowa Wlkp. 
(Strzelce Krajeńskie);
- Świebodzińsko-Międzyrzecki Obszar Funkcjonalny (Gmina Międzyrzecz, Gmina Sulęcin, Gmina Świebodzin).</t>
  </si>
  <si>
    <t>- Miejski Obszar Funkcjonalny Gorzowa Wlkp. 
(Kłodawa, Strzelce Krajeńskie);
- Świebodzińsko-Międzyrzecki Obszar Funkcjonalny (Gminy Międzyrzecz, Sulęcin oraz Świebodzin),</t>
  </si>
  <si>
    <t>Działanie 11.1 Infrastruktura drogowa dróg wojewódzkich
(odbudowa po powodzi)</t>
  </si>
  <si>
    <t>- Partnerstwo Gmin Lubniewice, Bledzew, Sulęcin, Krzeszyce, Torzym (Gmina Bledzew), 
- Partnerstwo Razem dla wspólnego rozwoju 
(Gmina Bojadła, Gmina Babimost),
- Partnerstwo Razem dla rozwoju powiatu żagańskiego (Gmina Brzeźnica).</t>
  </si>
  <si>
    <t xml:space="preserve">2025-10-31 </t>
  </si>
  <si>
    <t>2025-09-05</t>
  </si>
  <si>
    <t xml:space="preserve"> 2025-09-15</t>
  </si>
  <si>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>2025-10-31</t>
    </r>
  </si>
  <si>
    <t>Nabór dotyczy projektu z Miejskiego Obszaru Funkcjonalnego Gorzowa Wielkopolskiego pt. "Zapewnienie wyższej jakości oraz rozszerzenie zakresu e-usług publicznych" oraz projektu z Żarsko-Żagańskiego Obszaru Funkcjonalnego pt. "Utworzenie i wdrożenie systemu interaktywnych usług administracji elektronicznej w Gminie Iłowa".</t>
  </si>
  <si>
    <t xml:space="preserve">
1. Budowa i rozbudowa OZE w zakresie wytwarzania energii elektrycznej. 3. Budowa magazynów energii wytworzonej z OZE. </t>
  </si>
  <si>
    <t>Miasto Żagań, Gmina Iłowa</t>
  </si>
  <si>
    <t>2026-02-11</t>
  </si>
  <si>
    <t>2025-11-07</t>
  </si>
  <si>
    <t xml:space="preserve">
2025-10-08</t>
  </si>
  <si>
    <t xml:space="preserve">Gmina Świebodzin, Gmina Sulęcin </t>
  </si>
  <si>
    <t>2026-02-04</t>
  </si>
  <si>
    <t xml:space="preserve">Gmina Przytoczna, Gmina Trzebiel, Gmina Babimost, Gmina Lubrza, Gmina Łagów, Gmina Słubice, Gmina Niegosławice, Gmina Małomice, </t>
  </si>
  <si>
    <t xml:space="preserve">Gmina Lubrza, Gmina Kostrzyn nad Odrą, Gmina Brzeźnica </t>
  </si>
  <si>
    <t>Gmina Kłodawa,
Gmina Iłowa</t>
  </si>
  <si>
    <t>Działanie 1.9 Cyfrowe lubuskie - IIT</t>
  </si>
  <si>
    <t>Działanie 9.1 Pomoc Techniczna - Europejski Fundusz Rozwoju Regionalnego</t>
  </si>
  <si>
    <t>Priorytet 11. Fundusze Europejskie na rzecz odbudowy i odporności w lubuskim</t>
  </si>
  <si>
    <t xml:space="preserve">2025-09-30                                                                            </t>
  </si>
  <si>
    <t xml:space="preserve">2025-10-15                                                                            </t>
  </si>
  <si>
    <r>
      <rPr>
        <sz val="12"/>
        <color rgb="FFFF0000"/>
        <rFont val="Arial"/>
        <family val="2"/>
        <charset val="238"/>
      </rPr>
      <t xml:space="preserve">
</t>
    </r>
    <r>
      <rPr>
        <sz val="12"/>
        <rFont val="Arial"/>
        <family val="2"/>
        <charset val="238"/>
      </rPr>
      <t xml:space="preserve">2025-10-30 </t>
    </r>
  </si>
  <si>
    <t xml:space="preserve">
2025-12-10</t>
  </si>
  <si>
    <t>Działanie 1.10 Rozwój przedsiębiorczości - IIT</t>
  </si>
  <si>
    <t>Nabór przygotowywany do ogłoszenia.</t>
  </si>
  <si>
    <t xml:space="preserve">Miasto Gorzów Wielkopolski, Gmina Santok, Gmina Witnica i Gmina Skwierzyna, Miasto Żagań </t>
  </si>
  <si>
    <t>CP2 Cs (II) - Wspieranie energii odnawialnej zgodnie z dyrektywą (UE) 2018/2001, w tym
określonymi w niej kryteriami zrównoważonego rozwoju.</t>
  </si>
  <si>
    <t>CP 4 Cs (f) Wspieranie równego dostępu
do dobrej jakości, włączającego
kształcenia i szkolenia oraz możliwości ich
ukończenia, w szczególności w odniesieniu do grup w niekorzystnej
sytuacji, od wczesnej edukacji i opieki nad dzieckiem przez ogólne i zawodowe
kształcenie i szkolenie, po szkolnictwo wyższe, a także kształcenie i uczenie się
dorosłych, w tym ułatwianie mobilności edukacyjnej dla wszystkich i dostępności
dla osób z niepełnosprawnościami.</t>
  </si>
  <si>
    <t>CP 4 (g)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</t>
  </si>
  <si>
    <t>CP4 (h) Wspieranie aktywnego włączenia społecznego w celu promowania równości szans, niedyskryminacji i aktywnego uczestnictwa, oraz zwiększanie zdolności do zatrudnienia, w szczególności grup w niekorzystnej sytuacji.</t>
  </si>
  <si>
    <t>CP4 (i) Wspieranie integracji społeczno-gospodarczej obywateli państw trzecich, w tym migrantów.</t>
  </si>
  <si>
    <t>CP 5 (I) Wspieranie zintegrowanego i sprzyjającego włączeniu społecznemu rozwoju 
społecznego, gospodarczego i środowiskowego, kultury, dziedzictwa naturalnego, zrównoważonej turystyki i bezpieczeństwa na obszarach miejskich.</t>
  </si>
  <si>
    <t xml:space="preserve">Załącznik do
Uchwały Nr 84/1805/25
z dnia 1 października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</si>
</sst>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sz val="8"/>
      <name val="Calibri"/>
      <family val="2"/>
      <scheme val="minor"/>
    </font>
    <font>
      <i/>
      <sz val="11"/>
      <color theme="1"/>
      <name val="Arial"/>
      <family val="2"/>
      <charset val="238"/>
    </font>
    <font>
      <sz val="11"/>
      <name val="Calibri"/>
      <family val="2"/>
      <scheme val="minor"/>
    </font>
    <font>
      <sz val="12"/>
      <name val="Arial"/>
      <family val="2"/>
    </font>
    <font>
      <i/>
      <sz val="11"/>
      <name val="Arial"/>
      <family val="2"/>
      <charset val="238"/>
    </font>
    <font>
      <sz val="14"/>
      <name val="Arial"/>
      <family val="2"/>
    </font>
    <font>
      <sz val="18"/>
      <name val="Arial"/>
      <family val="2"/>
    </font>
    <font>
      <sz val="12"/>
      <color rgb="FFFF0000"/>
      <name val="Arial"/>
      <family val="2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0" fillId="4" borderId="0" xfId="0" applyFill="1"/>
    <xf numFmtId="0" fontId="6" fillId="0" borderId="0" xfId="0" applyFont="1"/>
    <xf numFmtId="0" fontId="8" fillId="0" borderId="0" xfId="0" applyFont="1" applyAlignment="1">
      <alignment horizontal="left" vertical="top" wrapText="1"/>
    </xf>
    <xf numFmtId="0" fontId="7" fillId="3" borderId="1" xfId="0" applyFont="1" applyFill="1" applyBorder="1" applyAlignment="1">
      <alignment wrapText="1"/>
    </xf>
    <xf numFmtId="49" fontId="7" fillId="3" borderId="1" xfId="0" applyNumberFormat="1" applyFont="1" applyFill="1" applyBorder="1" applyAlignment="1">
      <alignment horizontal="right" wrapText="1"/>
    </xf>
    <xf numFmtId="0" fontId="7" fillId="3" borderId="2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 wrapText="1"/>
    </xf>
    <xf numFmtId="164" fontId="7" fillId="3" borderId="1" xfId="0" applyNumberFormat="1" applyFont="1" applyFill="1" applyBorder="1" applyAlignment="1">
      <alignment wrapText="1"/>
    </xf>
    <xf numFmtId="4" fontId="7" fillId="3" borderId="2" xfId="0" applyNumberFormat="1" applyFont="1" applyFill="1" applyBorder="1" applyAlignment="1">
      <alignment horizontal="right" wrapText="1"/>
    </xf>
    <xf numFmtId="0" fontId="7" fillId="3" borderId="0" xfId="0" applyFont="1" applyFill="1" applyAlignment="1">
      <alignment wrapText="1"/>
    </xf>
    <xf numFmtId="4" fontId="7" fillId="3" borderId="0" xfId="0" applyNumberFormat="1" applyFont="1" applyFill="1" applyAlignment="1">
      <alignment horizontal="right" wrapText="1"/>
    </xf>
    <xf numFmtId="0" fontId="7" fillId="3" borderId="1" xfId="0" applyFont="1" applyFill="1" applyBorder="1" applyAlignment="1">
      <alignment horizontal="left" wrapText="1"/>
    </xf>
    <xf numFmtId="2" fontId="7" fillId="3" borderId="1" xfId="0" applyNumberFormat="1" applyFont="1" applyFill="1" applyBorder="1" applyAlignment="1">
      <alignment wrapText="1"/>
    </xf>
    <xf numFmtId="0" fontId="7" fillId="3" borderId="0" xfId="0" applyFont="1" applyFill="1"/>
    <xf numFmtId="4" fontId="7" fillId="3" borderId="0" xfId="0" applyNumberFormat="1" applyFont="1" applyFill="1"/>
    <xf numFmtId="0" fontId="9" fillId="3" borderId="1" xfId="0" applyFont="1" applyFill="1" applyBorder="1" applyAlignment="1">
      <alignment wrapText="1"/>
    </xf>
    <xf numFmtId="4" fontId="7" fillId="3" borderId="1" xfId="0" applyNumberFormat="1" applyFont="1" applyFill="1" applyBorder="1" applyAlignment="1">
      <alignment wrapText="1"/>
    </xf>
    <xf numFmtId="4" fontId="7" fillId="3" borderId="1" xfId="0" applyNumberFormat="1" applyFont="1" applyFill="1" applyBorder="1" applyAlignment="1">
      <alignment horizontal="right" wrapText="1"/>
    </xf>
    <xf numFmtId="0" fontId="7" fillId="3" borderId="1" xfId="0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left" wrapText="1"/>
    </xf>
    <xf numFmtId="49" fontId="7" fillId="3" borderId="2" xfId="0" applyNumberFormat="1" applyFont="1" applyFill="1" applyBorder="1" applyAlignment="1">
      <alignment wrapText="1"/>
    </xf>
    <xf numFmtId="49" fontId="7" fillId="3" borderId="2" xfId="0" applyNumberFormat="1" applyFont="1" applyFill="1" applyBorder="1" applyAlignment="1">
      <alignment horizontal="right"/>
    </xf>
    <xf numFmtId="49" fontId="7" fillId="3" borderId="2" xfId="0" applyNumberFormat="1" applyFont="1" applyFill="1" applyBorder="1"/>
    <xf numFmtId="49" fontId="7" fillId="0" borderId="1" xfId="0" applyNumberFormat="1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right" wrapText="1"/>
    </xf>
    <xf numFmtId="164" fontId="7" fillId="0" borderId="1" xfId="0" applyNumberFormat="1" applyFont="1" applyBorder="1" applyAlignment="1">
      <alignment wrapText="1"/>
    </xf>
    <xf numFmtId="4" fontId="7" fillId="0" borderId="2" xfId="0" applyNumberFormat="1" applyFont="1" applyBorder="1" applyAlignment="1">
      <alignment horizontal="right"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4" fontId="7" fillId="0" borderId="1" xfId="0" applyNumberFormat="1" applyFont="1" applyBorder="1" applyAlignment="1">
      <alignment horizontal="right" wrapText="1"/>
    </xf>
    <xf numFmtId="0" fontId="13" fillId="3" borderId="1" xfId="0" applyFont="1" applyFill="1" applyBorder="1" applyAlignment="1">
      <alignment wrapText="1"/>
    </xf>
    <xf numFmtId="2" fontId="13" fillId="3" borderId="1" xfId="0" applyNumberFormat="1" applyFont="1" applyFill="1" applyBorder="1" applyAlignment="1">
      <alignment wrapText="1"/>
    </xf>
    <xf numFmtId="49" fontId="13" fillId="3" borderId="1" xfId="0" applyNumberFormat="1" applyFont="1" applyFill="1" applyBorder="1" applyAlignment="1">
      <alignment horizontal="right" wrapText="1"/>
    </xf>
    <xf numFmtId="4" fontId="13" fillId="3" borderId="1" xfId="0" applyNumberFormat="1" applyFont="1" applyFill="1" applyBorder="1" applyAlignment="1">
      <alignment wrapText="1"/>
    </xf>
    <xf numFmtId="49" fontId="13" fillId="0" borderId="1" xfId="0" applyNumberFormat="1" applyFont="1" applyBorder="1" applyAlignment="1">
      <alignment horizontal="right" wrapText="1"/>
    </xf>
    <xf numFmtId="4" fontId="13" fillId="0" borderId="1" xfId="0" applyNumberFormat="1" applyFont="1" applyBorder="1" applyAlignment="1">
      <alignment horizontal="right" wrapText="1"/>
    </xf>
    <xf numFmtId="0" fontId="11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horizontal="right" wrapText="1"/>
    </xf>
    <xf numFmtId="2" fontId="7" fillId="0" borderId="1" xfId="0" applyNumberFormat="1" applyFont="1" applyBorder="1" applyAlignment="1">
      <alignment wrapText="1"/>
    </xf>
    <xf numFmtId="4" fontId="7" fillId="0" borderId="0" xfId="0" applyNumberFormat="1" applyFont="1"/>
    <xf numFmtId="0" fontId="9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4" fontId="7" fillId="0" borderId="0" xfId="0" applyNumberFormat="1" applyFont="1" applyAlignment="1">
      <alignment wrapText="1"/>
    </xf>
    <xf numFmtId="0" fontId="7" fillId="0" borderId="4" xfId="0" applyFont="1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right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right"/>
    </xf>
    <xf numFmtId="4" fontId="7" fillId="0" borderId="1" xfId="0" applyNumberFormat="1" applyFont="1" applyBorder="1"/>
    <xf numFmtId="49" fontId="7" fillId="0" borderId="1" xfId="0" applyNumberFormat="1" applyFont="1" applyBorder="1"/>
    <xf numFmtId="0" fontId="7" fillId="0" borderId="1" xfId="0" applyFont="1" applyBorder="1"/>
    <xf numFmtId="49" fontId="7" fillId="0" borderId="2" xfId="0" applyNumberFormat="1" applyFont="1" applyBorder="1" applyAlignment="1">
      <alignment horizontal="right"/>
    </xf>
    <xf numFmtId="49" fontId="7" fillId="0" borderId="2" xfId="0" applyNumberFormat="1" applyFont="1" applyBorder="1" applyAlignment="1">
      <alignment horizontal="right" wrapText="1"/>
    </xf>
    <xf numFmtId="0" fontId="7" fillId="0" borderId="3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2" xfId="0" applyFont="1" applyBorder="1" applyAlignment="1">
      <alignment wrapText="1"/>
    </xf>
    <xf numFmtId="0" fontId="10" fillId="0" borderId="2" xfId="0" applyFont="1" applyBorder="1"/>
    <xf numFmtId="0" fontId="14" fillId="0" borderId="1" xfId="0" applyFont="1" applyBorder="1"/>
    <xf numFmtId="49" fontId="7" fillId="0" borderId="2" xfId="0" applyNumberFormat="1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</cellXfs>
  <cellStyles count="2">
    <cellStyle name="Normalny" xfId="0" builtinId="0"/>
    <cellStyle name="Normalny 2" xfId="1" xr:uid="{00000000-0005-0000-0000-000001000000}"/>
  </cellStyles>
  <dxfs count="15"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4EEE5D"/>
      <color rgb="FFFFFF00"/>
      <color rgb="FFFFC6C6"/>
      <color rgb="FF66FFFF"/>
      <color rgb="FFFF99CC"/>
      <color rgb="FFFFCCFF"/>
      <color rgb="FF00FFFF"/>
      <color rgb="FFB7DEE8"/>
      <color rgb="FFFBADA5"/>
      <color rgb="FF4FE9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1943100</xdr:colOff>
      <xdr:row>0</xdr:row>
      <xdr:rowOff>1076325</xdr:rowOff>
    </xdr:from>
    <xdr:to>
      <xdr:col>4</xdr:col>
      <xdr:colOff>994313</xdr:colOff>
      <xdr:row>1</xdr:row>
      <xdr:rowOff>192650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1076325"/>
          <a:ext cx="10232650" cy="8168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armonogram" displayName="Harmonogram" ref="A3:M59" totalsRowShown="0" headerRowDxfId="14" dataDxfId="13">
  <autoFilter ref="A3:M59" xr:uid="{00000000-0009-0000-0100-000001000000}"/>
  <tableColumns count="13">
    <tableColumn id="1" xr3:uid="{00000000-0010-0000-0000-000001000000}" name="Priorytet" dataDxfId="12"/>
    <tableColumn id="12" xr3:uid="{00000000-0010-0000-0000-00000C000000}" name="Działanie" dataDxfId="11"/>
    <tableColumn id="9" xr3:uid="{00000000-0010-0000-0000-000009000000}" name="Tytuł naboru" dataDxfId="10"/>
    <tableColumn id="2" xr3:uid="{00000000-0010-0000-0000-000002000000}" name="Typy projektów, które mogą otrzymać dofinansowanie " dataDxfId="9"/>
    <tableColumn id="3" xr3:uid="{00000000-0010-0000-0000-000003000000}" name="Wnioskodawcy " dataDxfId="8"/>
    <tableColumn id="4" xr3:uid="{00000000-0010-0000-0000-000004000000}" name="Data początkowa" dataDxfId="7"/>
    <tableColumn id="5" xr3:uid="{00000000-0010-0000-0000-000005000000}" name="Data końcowa" dataDxfId="6"/>
    <tableColumn id="6" xr3:uid="{00000000-0010-0000-0000-000006000000}" name="Kwota dofinansowania " dataDxfId="5"/>
    <tableColumn id="13" xr3:uid="{00000000-0010-0000-0000-00000D000000}" name="Obszar geograficzny" dataDxfId="4"/>
    <tableColumn id="14" xr3:uid="{00000000-0010-0000-0000-00000E000000}" name="Instytucja przyjmująca wnioski o dofinansowanie" dataDxfId="3"/>
    <tableColumn id="7" xr3:uid="{00000000-0010-0000-0000-000007000000}" name="Sposób wyboru projektów " dataDxfId="2"/>
    <tableColumn id="8" xr3:uid="{00000000-0010-0000-0000-000008000000}" name="Cel polityki lub cel szczegółowy" dataDxfId="1"/>
    <tableColumn id="11" xr3:uid="{00000000-0010-0000-0000-00000B000000}" name="Informacje dodatkowe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. Zawiera też między innymi informacje o wnioskodawcach i projektach, które mogą dostać dofinansowanie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59"/>
  <sheetViews>
    <sheetView tabSelected="1" topLeftCell="A28" zoomScale="73" zoomScaleNormal="73" workbookViewId="0">
      <selection activeCell="H29" sqref="H29"/>
    </sheetView>
  </sheetViews>
  <sheetFormatPr defaultRowHeight="14.4" x14ac:dyDescent="0.3"/>
  <cols>
    <col min="1" max="1" width="30.5546875" customWidth="1"/>
    <col min="2" max="2" width="32.109375" customWidth="1"/>
    <col min="3" max="3" width="12.5546875" customWidth="1"/>
    <col min="4" max="4" width="92.33203125" customWidth="1"/>
    <col min="5" max="5" width="50.33203125" customWidth="1"/>
    <col min="6" max="6" width="27.5546875" customWidth="1"/>
    <col min="7" max="7" width="29.44140625" customWidth="1"/>
    <col min="8" max="8" width="30.109375" customWidth="1"/>
    <col min="9" max="9" width="26" customWidth="1"/>
    <col min="10" max="10" width="19.44140625" customWidth="1"/>
    <col min="11" max="11" width="22.44140625" customWidth="1"/>
    <col min="12" max="12" width="32.5546875" customWidth="1"/>
    <col min="13" max="13" width="63.109375" customWidth="1"/>
  </cols>
  <sheetData>
    <row r="1" spans="1:74" ht="133.5" customHeight="1" x14ac:dyDescent="0.3">
      <c r="A1" s="6" t="s">
        <v>204</v>
      </c>
      <c r="K1" s="5" t="s">
        <v>244</v>
      </c>
    </row>
    <row r="2" spans="1:74" s="2" customFormat="1" ht="75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74" s="1" customFormat="1" ht="104.25" customHeight="1" x14ac:dyDescent="0.3">
      <c r="A3" s="4" t="s">
        <v>6</v>
      </c>
      <c r="B3" s="4" t="s">
        <v>7</v>
      </c>
      <c r="C3" s="4" t="s">
        <v>36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14</v>
      </c>
      <c r="I3" s="4" t="s">
        <v>0</v>
      </c>
      <c r="J3" s="4" t="s">
        <v>20</v>
      </c>
      <c r="K3" s="4" t="s">
        <v>10</v>
      </c>
      <c r="L3" s="4" t="s">
        <v>12</v>
      </c>
      <c r="M3" s="4" t="s">
        <v>1</v>
      </c>
    </row>
    <row r="4" spans="1:74" ht="125.25" customHeight="1" x14ac:dyDescent="0.3">
      <c r="A4" s="7" t="s">
        <v>8</v>
      </c>
      <c r="B4" s="7" t="s">
        <v>15</v>
      </c>
      <c r="C4" s="7" t="s">
        <v>37</v>
      </c>
      <c r="D4" s="7" t="s">
        <v>28</v>
      </c>
      <c r="E4" s="7" t="s">
        <v>29</v>
      </c>
      <c r="F4" s="10" t="s">
        <v>164</v>
      </c>
      <c r="G4" s="7" t="s">
        <v>13</v>
      </c>
      <c r="H4" s="7" t="s">
        <v>19</v>
      </c>
      <c r="I4" s="7" t="s">
        <v>16</v>
      </c>
      <c r="J4" s="7" t="s">
        <v>9</v>
      </c>
      <c r="K4" s="7" t="s">
        <v>11</v>
      </c>
      <c r="L4" s="7" t="s">
        <v>17</v>
      </c>
      <c r="M4" s="7" t="s">
        <v>18</v>
      </c>
    </row>
    <row r="5" spans="1:74" ht="250.5" customHeight="1" x14ac:dyDescent="0.3">
      <c r="A5" s="36" t="s">
        <v>25</v>
      </c>
      <c r="B5" s="11" t="s">
        <v>42</v>
      </c>
      <c r="C5" s="11"/>
      <c r="D5" s="11" t="s">
        <v>39</v>
      </c>
      <c r="E5" s="17" t="s">
        <v>94</v>
      </c>
      <c r="F5" s="12" t="s">
        <v>165</v>
      </c>
      <c r="G5" s="12" t="s">
        <v>166</v>
      </c>
      <c r="H5" s="18">
        <v>5472454.29</v>
      </c>
      <c r="I5" s="11" t="s">
        <v>22</v>
      </c>
      <c r="J5" s="11" t="s">
        <v>24</v>
      </c>
      <c r="K5" s="11" t="s">
        <v>23</v>
      </c>
      <c r="L5" s="11" t="s">
        <v>44</v>
      </c>
      <c r="M5" s="19" t="s">
        <v>140</v>
      </c>
    </row>
    <row r="6" spans="1:74" ht="250.5" customHeight="1" x14ac:dyDescent="0.3">
      <c r="A6" s="36" t="s">
        <v>25</v>
      </c>
      <c r="B6" s="36" t="s">
        <v>42</v>
      </c>
      <c r="C6" s="36"/>
      <c r="D6" s="36" t="s">
        <v>39</v>
      </c>
      <c r="E6" s="45" t="s">
        <v>227</v>
      </c>
      <c r="F6" s="31" t="s">
        <v>176</v>
      </c>
      <c r="G6" s="31" t="s">
        <v>176</v>
      </c>
      <c r="H6" s="46">
        <v>320406.43</v>
      </c>
      <c r="I6" s="36" t="s">
        <v>22</v>
      </c>
      <c r="J6" s="36" t="s">
        <v>24</v>
      </c>
      <c r="K6" s="36" t="s">
        <v>23</v>
      </c>
      <c r="L6" s="36" t="s">
        <v>44</v>
      </c>
      <c r="M6" s="59" t="s">
        <v>217</v>
      </c>
    </row>
    <row r="7" spans="1:74" s="9" customFormat="1" ht="125.25" customHeight="1" x14ac:dyDescent="0.3">
      <c r="A7" s="36" t="s">
        <v>25</v>
      </c>
      <c r="B7" s="11" t="s">
        <v>103</v>
      </c>
      <c r="C7" s="11"/>
      <c r="D7" s="11" t="s">
        <v>104</v>
      </c>
      <c r="E7" s="17" t="s">
        <v>105</v>
      </c>
      <c r="F7" s="12" t="s">
        <v>167</v>
      </c>
      <c r="G7" s="12" t="s">
        <v>168</v>
      </c>
      <c r="H7" s="18">
        <v>13000000</v>
      </c>
      <c r="I7" s="11" t="s">
        <v>22</v>
      </c>
      <c r="J7" s="11" t="s">
        <v>24</v>
      </c>
      <c r="K7" s="11" t="s">
        <v>21</v>
      </c>
      <c r="L7" s="11" t="s">
        <v>38</v>
      </c>
      <c r="M7" s="19"/>
    </row>
    <row r="8" spans="1:74" s="8" customFormat="1" ht="201" customHeight="1" x14ac:dyDescent="0.3">
      <c r="A8" s="36" t="s">
        <v>25</v>
      </c>
      <c r="B8" s="11" t="s">
        <v>205</v>
      </c>
      <c r="C8" s="11"/>
      <c r="D8" s="20" t="s">
        <v>43</v>
      </c>
      <c r="E8" s="21" t="s">
        <v>95</v>
      </c>
      <c r="F8" s="12" t="s">
        <v>147</v>
      </c>
      <c r="G8" s="12" t="s">
        <v>148</v>
      </c>
      <c r="H8" s="22">
        <v>107895.88</v>
      </c>
      <c r="I8" s="11" t="s">
        <v>22</v>
      </c>
      <c r="J8" s="23" t="s">
        <v>24</v>
      </c>
      <c r="K8" s="11" t="s">
        <v>23</v>
      </c>
      <c r="L8" s="11" t="s">
        <v>38</v>
      </c>
      <c r="M8" s="11" t="s">
        <v>101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</row>
    <row r="9" spans="1:74" ht="301.5" customHeight="1" x14ac:dyDescent="0.3">
      <c r="A9" s="36" t="s">
        <v>25</v>
      </c>
      <c r="B9" s="36" t="s">
        <v>205</v>
      </c>
      <c r="C9" s="36"/>
      <c r="D9" s="47" t="s">
        <v>43</v>
      </c>
      <c r="E9" s="45" t="s">
        <v>177</v>
      </c>
      <c r="F9" s="31" t="s">
        <v>176</v>
      </c>
      <c r="G9" s="31" t="s">
        <v>176</v>
      </c>
      <c r="H9" s="48">
        <v>7055975.6839340301</v>
      </c>
      <c r="I9" s="36" t="s">
        <v>22</v>
      </c>
      <c r="J9" s="49" t="s">
        <v>24</v>
      </c>
      <c r="K9" s="36" t="s">
        <v>23</v>
      </c>
      <c r="L9" s="36" t="s">
        <v>38</v>
      </c>
      <c r="M9" s="59" t="s">
        <v>178</v>
      </c>
    </row>
    <row r="10" spans="1:74" ht="301.5" customHeight="1" x14ac:dyDescent="0.3">
      <c r="A10" s="36" t="s">
        <v>25</v>
      </c>
      <c r="B10" s="36" t="s">
        <v>228</v>
      </c>
      <c r="C10" s="36"/>
      <c r="D10" s="36" t="s">
        <v>179</v>
      </c>
      <c r="E10" s="36" t="s">
        <v>180</v>
      </c>
      <c r="F10" s="31" t="s">
        <v>176</v>
      </c>
      <c r="G10" s="31" t="s">
        <v>176</v>
      </c>
      <c r="H10" s="48">
        <v>2364536.8621512498</v>
      </c>
      <c r="I10" s="36" t="s">
        <v>22</v>
      </c>
      <c r="J10" s="49" t="s">
        <v>24</v>
      </c>
      <c r="K10" s="36" t="s">
        <v>23</v>
      </c>
      <c r="L10" s="36" t="s">
        <v>44</v>
      </c>
      <c r="M10" s="36" t="s">
        <v>181</v>
      </c>
    </row>
    <row r="11" spans="1:74" s="9" customFormat="1" ht="301.5" customHeight="1" x14ac:dyDescent="0.3">
      <c r="A11" s="36" t="s">
        <v>25</v>
      </c>
      <c r="B11" s="11" t="s">
        <v>235</v>
      </c>
      <c r="C11" s="11"/>
      <c r="D11" s="20" t="s">
        <v>43</v>
      </c>
      <c r="E11" s="11" t="s">
        <v>141</v>
      </c>
      <c r="F11" s="12" t="s">
        <v>149</v>
      </c>
      <c r="G11" s="12" t="s">
        <v>150</v>
      </c>
      <c r="H11" s="22">
        <v>5633784.6900000004</v>
      </c>
      <c r="I11" s="11" t="s">
        <v>22</v>
      </c>
      <c r="J11" s="11" t="s">
        <v>24</v>
      </c>
      <c r="K11" s="11" t="s">
        <v>23</v>
      </c>
      <c r="L11" s="11" t="s">
        <v>38</v>
      </c>
      <c r="M11" s="11" t="s">
        <v>96</v>
      </c>
    </row>
    <row r="12" spans="1:74" ht="220.5" customHeight="1" x14ac:dyDescent="0.3">
      <c r="A12" s="36" t="s">
        <v>26</v>
      </c>
      <c r="B12" s="38" t="s">
        <v>133</v>
      </c>
      <c r="C12" s="38"/>
      <c r="D12" s="39" t="s">
        <v>92</v>
      </c>
      <c r="E12" s="39" t="s">
        <v>134</v>
      </c>
      <c r="F12" s="40" t="s">
        <v>151</v>
      </c>
      <c r="G12" s="40" t="s">
        <v>152</v>
      </c>
      <c r="H12" s="41">
        <v>154844.23000000001</v>
      </c>
      <c r="I12" s="38" t="s">
        <v>22</v>
      </c>
      <c r="J12" s="38" t="s">
        <v>24</v>
      </c>
      <c r="K12" s="38" t="s">
        <v>23</v>
      </c>
      <c r="L12" s="38" t="s">
        <v>238</v>
      </c>
      <c r="M12" s="38"/>
    </row>
    <row r="13" spans="1:74" ht="220.5" customHeight="1" x14ac:dyDescent="0.3">
      <c r="A13" s="36" t="s">
        <v>26</v>
      </c>
      <c r="B13" s="36" t="s">
        <v>133</v>
      </c>
      <c r="C13" s="36"/>
      <c r="D13" s="47" t="s">
        <v>218</v>
      </c>
      <c r="E13" s="47" t="s">
        <v>219</v>
      </c>
      <c r="F13" s="31" t="s">
        <v>183</v>
      </c>
      <c r="G13" s="31" t="s">
        <v>220</v>
      </c>
      <c r="H13" s="51">
        <f>297500+1794.44</f>
        <v>299294.44</v>
      </c>
      <c r="I13" s="36" t="s">
        <v>22</v>
      </c>
      <c r="J13" s="36" t="s">
        <v>24</v>
      </c>
      <c r="K13" s="36" t="s">
        <v>23</v>
      </c>
      <c r="L13" s="36" t="s">
        <v>238</v>
      </c>
      <c r="M13" s="36"/>
    </row>
    <row r="14" spans="1:74" s="9" customFormat="1" ht="232.5" customHeight="1" x14ac:dyDescent="0.3">
      <c r="A14" s="36" t="s">
        <v>26</v>
      </c>
      <c r="B14" s="11" t="s">
        <v>63</v>
      </c>
      <c r="C14" s="11"/>
      <c r="D14" s="11" t="s">
        <v>71</v>
      </c>
      <c r="E14" s="11" t="s">
        <v>64</v>
      </c>
      <c r="F14" s="12" t="s">
        <v>153</v>
      </c>
      <c r="G14" s="12" t="s">
        <v>154</v>
      </c>
      <c r="H14" s="25">
        <v>13600000</v>
      </c>
      <c r="I14" s="11" t="s">
        <v>22</v>
      </c>
      <c r="J14" s="11" t="s">
        <v>24</v>
      </c>
      <c r="K14" s="11" t="s">
        <v>23</v>
      </c>
      <c r="L14" s="11" t="s">
        <v>46</v>
      </c>
      <c r="M14" s="11" t="s">
        <v>72</v>
      </c>
    </row>
    <row r="15" spans="1:74" s="9" customFormat="1" ht="198" customHeight="1" x14ac:dyDescent="0.3">
      <c r="A15" s="36" t="s">
        <v>26</v>
      </c>
      <c r="B15" s="11" t="s">
        <v>63</v>
      </c>
      <c r="C15" s="11"/>
      <c r="D15" s="11" t="s">
        <v>123</v>
      </c>
      <c r="E15" s="11" t="s">
        <v>64</v>
      </c>
      <c r="F15" s="12" t="s">
        <v>155</v>
      </c>
      <c r="G15" s="12" t="s">
        <v>154</v>
      </c>
      <c r="H15" s="25">
        <v>4609000</v>
      </c>
      <c r="I15" s="11" t="s">
        <v>22</v>
      </c>
      <c r="J15" s="11" t="s">
        <v>24</v>
      </c>
      <c r="K15" s="11" t="s">
        <v>23</v>
      </c>
      <c r="L15" s="11" t="s">
        <v>46</v>
      </c>
      <c r="M15" s="11" t="s">
        <v>109</v>
      </c>
    </row>
    <row r="16" spans="1:74" s="9" customFormat="1" ht="198" customHeight="1" x14ac:dyDescent="0.3">
      <c r="A16" s="36" t="s">
        <v>26</v>
      </c>
      <c r="B16" s="36" t="s">
        <v>63</v>
      </c>
      <c r="C16" s="36"/>
      <c r="D16" s="36" t="s">
        <v>123</v>
      </c>
      <c r="E16" s="52" t="s">
        <v>209</v>
      </c>
      <c r="F16" s="31" t="s">
        <v>206</v>
      </c>
      <c r="G16" s="31" t="s">
        <v>160</v>
      </c>
      <c r="H16" s="37">
        <v>2613344</v>
      </c>
      <c r="I16" s="36" t="s">
        <v>22</v>
      </c>
      <c r="J16" s="36" t="s">
        <v>24</v>
      </c>
      <c r="K16" s="36" t="s">
        <v>23</v>
      </c>
      <c r="L16" s="36" t="s">
        <v>46</v>
      </c>
      <c r="M16" s="36" t="s">
        <v>72</v>
      </c>
    </row>
    <row r="17" spans="1:13" s="9" customFormat="1" ht="233.25" customHeight="1" x14ac:dyDescent="0.3">
      <c r="A17" s="36" t="s">
        <v>26</v>
      </c>
      <c r="B17" s="11" t="s">
        <v>68</v>
      </c>
      <c r="C17" s="11"/>
      <c r="D17" s="11" t="s">
        <v>69</v>
      </c>
      <c r="E17" s="11" t="s">
        <v>64</v>
      </c>
      <c r="F17" s="12" t="s">
        <v>153</v>
      </c>
      <c r="G17" s="12" t="s">
        <v>154</v>
      </c>
      <c r="H17" s="24">
        <v>11000000</v>
      </c>
      <c r="I17" s="11" t="s">
        <v>22</v>
      </c>
      <c r="J17" s="11" t="s">
        <v>24</v>
      </c>
      <c r="K17" s="11" t="s">
        <v>23</v>
      </c>
      <c r="L17" s="11" t="s">
        <v>47</v>
      </c>
      <c r="M17" s="11" t="s">
        <v>72</v>
      </c>
    </row>
    <row r="18" spans="1:13" s="9" customFormat="1" ht="193.5" customHeight="1" x14ac:dyDescent="0.3">
      <c r="A18" s="36" t="s">
        <v>26</v>
      </c>
      <c r="B18" s="11" t="s">
        <v>68</v>
      </c>
      <c r="C18" s="11"/>
      <c r="D18" s="11" t="s">
        <v>112</v>
      </c>
      <c r="E18" s="11" t="s">
        <v>64</v>
      </c>
      <c r="F18" s="12" t="s">
        <v>155</v>
      </c>
      <c r="G18" s="12" t="s">
        <v>154</v>
      </c>
      <c r="H18" s="24">
        <v>3697000</v>
      </c>
      <c r="I18" s="11" t="s">
        <v>22</v>
      </c>
      <c r="J18" s="11" t="s">
        <v>24</v>
      </c>
      <c r="K18" s="11" t="s">
        <v>23</v>
      </c>
      <c r="L18" s="11" t="s">
        <v>47</v>
      </c>
      <c r="M18" s="11" t="s">
        <v>109</v>
      </c>
    </row>
    <row r="19" spans="1:13" s="9" customFormat="1" ht="224.25" customHeight="1" x14ac:dyDescent="0.3">
      <c r="A19" s="36" t="s">
        <v>26</v>
      </c>
      <c r="B19" s="36" t="s">
        <v>68</v>
      </c>
      <c r="C19" s="36"/>
      <c r="D19" s="36" t="s">
        <v>112</v>
      </c>
      <c r="E19" s="52" t="s">
        <v>210</v>
      </c>
      <c r="F19" s="31" t="s">
        <v>206</v>
      </c>
      <c r="G19" s="31" t="s">
        <v>160</v>
      </c>
      <c r="H19" s="37">
        <v>2503586.6800000002</v>
      </c>
      <c r="I19" s="36" t="s">
        <v>22</v>
      </c>
      <c r="J19" s="36" t="s">
        <v>24</v>
      </c>
      <c r="K19" s="36" t="s">
        <v>23</v>
      </c>
      <c r="L19" s="36" t="s">
        <v>47</v>
      </c>
      <c r="M19" s="36" t="s">
        <v>72</v>
      </c>
    </row>
    <row r="20" spans="1:13" s="9" customFormat="1" ht="187.5" customHeight="1" x14ac:dyDescent="0.3">
      <c r="A20" s="36" t="s">
        <v>26</v>
      </c>
      <c r="B20" s="36" t="s">
        <v>85</v>
      </c>
      <c r="C20" s="36"/>
      <c r="D20" s="36" t="s">
        <v>92</v>
      </c>
      <c r="E20" s="36" t="s">
        <v>226</v>
      </c>
      <c r="F20" s="31" t="s">
        <v>221</v>
      </c>
      <c r="G20" s="31" t="s">
        <v>156</v>
      </c>
      <c r="H20" s="51">
        <f>89962.44 +713939.51+128174.7</f>
        <v>932076.64999999991</v>
      </c>
      <c r="I20" s="36" t="s">
        <v>22</v>
      </c>
      <c r="J20" s="36" t="s">
        <v>24</v>
      </c>
      <c r="K20" s="36" t="s">
        <v>23</v>
      </c>
      <c r="L20" s="36" t="s">
        <v>238</v>
      </c>
      <c r="M20" s="36"/>
    </row>
    <row r="21" spans="1:13" ht="269.25" customHeight="1" x14ac:dyDescent="0.3">
      <c r="A21" s="36" t="s">
        <v>26</v>
      </c>
      <c r="B21" s="11" t="s">
        <v>66</v>
      </c>
      <c r="C21" s="11"/>
      <c r="D21" s="11" t="s">
        <v>71</v>
      </c>
      <c r="E21" s="11" t="s">
        <v>67</v>
      </c>
      <c r="F21" s="12" t="s">
        <v>153</v>
      </c>
      <c r="G21" s="12" t="s">
        <v>154</v>
      </c>
      <c r="H21" s="24">
        <v>9800000</v>
      </c>
      <c r="I21" s="11" t="s">
        <v>22</v>
      </c>
      <c r="J21" s="11" t="s">
        <v>24</v>
      </c>
      <c r="K21" s="11" t="s">
        <v>23</v>
      </c>
      <c r="L21" s="11" t="s">
        <v>46</v>
      </c>
      <c r="M21" s="11" t="s">
        <v>72</v>
      </c>
    </row>
    <row r="22" spans="1:13" ht="269.25" customHeight="1" x14ac:dyDescent="0.3">
      <c r="A22" s="36" t="s">
        <v>26</v>
      </c>
      <c r="B22" s="11" t="s">
        <v>70</v>
      </c>
      <c r="C22" s="11"/>
      <c r="D22" s="11" t="s">
        <v>69</v>
      </c>
      <c r="E22" s="11" t="s">
        <v>67</v>
      </c>
      <c r="F22" s="12" t="s">
        <v>153</v>
      </c>
      <c r="G22" s="12" t="s">
        <v>154</v>
      </c>
      <c r="H22" s="24">
        <v>9680000</v>
      </c>
      <c r="I22" s="11" t="s">
        <v>22</v>
      </c>
      <c r="J22" s="11" t="s">
        <v>24</v>
      </c>
      <c r="K22" s="11" t="s">
        <v>23</v>
      </c>
      <c r="L22" s="11" t="s">
        <v>47</v>
      </c>
      <c r="M22" s="11" t="s">
        <v>65</v>
      </c>
    </row>
    <row r="23" spans="1:13" ht="269.25" customHeight="1" x14ac:dyDescent="0.3">
      <c r="A23" s="36" t="s">
        <v>26</v>
      </c>
      <c r="B23" s="36" t="s">
        <v>70</v>
      </c>
      <c r="C23" s="36"/>
      <c r="D23" s="36" t="s">
        <v>207</v>
      </c>
      <c r="E23" s="52" t="s">
        <v>212</v>
      </c>
      <c r="F23" s="31" t="s">
        <v>206</v>
      </c>
      <c r="G23" s="31" t="s">
        <v>160</v>
      </c>
      <c r="H23" s="53">
        <v>955353.53</v>
      </c>
      <c r="I23" s="36" t="s">
        <v>22</v>
      </c>
      <c r="J23" s="36" t="s">
        <v>24</v>
      </c>
      <c r="K23" s="36" t="s">
        <v>23</v>
      </c>
      <c r="L23" s="36" t="s">
        <v>47</v>
      </c>
      <c r="M23" s="36" t="s">
        <v>65</v>
      </c>
    </row>
    <row r="24" spans="1:13" s="9" customFormat="1" ht="120.75" customHeight="1" x14ac:dyDescent="0.3">
      <c r="A24" s="36" t="s">
        <v>34</v>
      </c>
      <c r="B24" s="36" t="s">
        <v>182</v>
      </c>
      <c r="C24" s="36"/>
      <c r="D24" s="36" t="s">
        <v>93</v>
      </c>
      <c r="E24" s="36" t="s">
        <v>67</v>
      </c>
      <c r="F24" s="31" t="s">
        <v>183</v>
      </c>
      <c r="G24" s="31" t="s">
        <v>184</v>
      </c>
      <c r="H24" s="53">
        <v>45000000</v>
      </c>
      <c r="I24" s="35" t="s">
        <v>22</v>
      </c>
      <c r="J24" s="36" t="s">
        <v>24</v>
      </c>
      <c r="K24" s="36" t="s">
        <v>21</v>
      </c>
      <c r="L24" s="36" t="s">
        <v>48</v>
      </c>
      <c r="M24" s="36"/>
    </row>
    <row r="25" spans="1:13" s="9" customFormat="1" ht="187.5" customHeight="1" x14ac:dyDescent="0.3">
      <c r="A25" s="36" t="s">
        <v>34</v>
      </c>
      <c r="B25" s="36" t="s">
        <v>81</v>
      </c>
      <c r="C25" s="36"/>
      <c r="D25" s="36" t="s">
        <v>93</v>
      </c>
      <c r="E25" s="36" t="s">
        <v>237</v>
      </c>
      <c r="F25" s="12" t="s">
        <v>222</v>
      </c>
      <c r="G25" s="12" t="s">
        <v>156</v>
      </c>
      <c r="H25" s="51">
        <v>24249721.920000002</v>
      </c>
      <c r="I25" s="35" t="s">
        <v>22</v>
      </c>
      <c r="J25" s="11" t="s">
        <v>24</v>
      </c>
      <c r="K25" s="11" t="s">
        <v>23</v>
      </c>
      <c r="L25" s="11" t="s">
        <v>48</v>
      </c>
      <c r="M25" s="11"/>
    </row>
    <row r="26" spans="1:13" s="9" customFormat="1" ht="187.5" customHeight="1" x14ac:dyDescent="0.3">
      <c r="A26" s="36" t="s">
        <v>34</v>
      </c>
      <c r="B26" s="36" t="s">
        <v>81</v>
      </c>
      <c r="C26" s="36"/>
      <c r="D26" s="36" t="s">
        <v>93</v>
      </c>
      <c r="E26" s="36" t="s">
        <v>223</v>
      </c>
      <c r="F26" s="31" t="s">
        <v>224</v>
      </c>
      <c r="G26" s="31" t="s">
        <v>184</v>
      </c>
      <c r="H26" s="53">
        <v>7842407.9900000002</v>
      </c>
      <c r="I26" s="54" t="s">
        <v>22</v>
      </c>
      <c r="J26" s="36" t="s">
        <v>24</v>
      </c>
      <c r="K26" s="36" t="s">
        <v>23</v>
      </c>
      <c r="L26" s="36" t="s">
        <v>48</v>
      </c>
      <c r="M26" s="50"/>
    </row>
    <row r="27" spans="1:13" s="9" customFormat="1" ht="279" customHeight="1" x14ac:dyDescent="0.3">
      <c r="A27" s="36" t="s">
        <v>34</v>
      </c>
      <c r="B27" s="36" t="s">
        <v>185</v>
      </c>
      <c r="C27" s="36"/>
      <c r="D27" s="36" t="s">
        <v>93</v>
      </c>
      <c r="E27" s="36" t="s">
        <v>225</v>
      </c>
      <c r="F27" s="31" t="s">
        <v>221</v>
      </c>
      <c r="G27" s="31" t="s">
        <v>156</v>
      </c>
      <c r="H27" s="53">
        <f>4882671.18+117643.67+829978.47+829978.47+680600.84+870359.36+5732065</f>
        <v>13943296.989999998</v>
      </c>
      <c r="I27" s="36" t="s">
        <v>22</v>
      </c>
      <c r="J27" s="36" t="s">
        <v>24</v>
      </c>
      <c r="K27" s="36" t="s">
        <v>23</v>
      </c>
      <c r="L27" s="36" t="s">
        <v>48</v>
      </c>
      <c r="M27" s="44"/>
    </row>
    <row r="28" spans="1:13" s="9" customFormat="1" ht="315" customHeight="1" x14ac:dyDescent="0.3">
      <c r="A28" s="36" t="s">
        <v>32</v>
      </c>
      <c r="B28" s="11" t="s">
        <v>136</v>
      </c>
      <c r="C28" s="11"/>
      <c r="D28" s="11" t="s">
        <v>137</v>
      </c>
      <c r="E28" s="11" t="s">
        <v>138</v>
      </c>
      <c r="F28" s="12" t="s">
        <v>157</v>
      </c>
      <c r="G28" s="12" t="s">
        <v>158</v>
      </c>
      <c r="H28" s="24">
        <v>1360000</v>
      </c>
      <c r="I28" s="11" t="s">
        <v>22</v>
      </c>
      <c r="J28" s="11" t="s">
        <v>82</v>
      </c>
      <c r="K28" s="11" t="s">
        <v>23</v>
      </c>
      <c r="L28" s="11" t="s">
        <v>83</v>
      </c>
      <c r="M28" s="11"/>
    </row>
    <row r="29" spans="1:13" s="9" customFormat="1" ht="315" customHeight="1" x14ac:dyDescent="0.3">
      <c r="A29" s="36" t="s">
        <v>32</v>
      </c>
      <c r="B29" s="11" t="s">
        <v>136</v>
      </c>
      <c r="C29" s="11"/>
      <c r="D29" s="11" t="s">
        <v>107</v>
      </c>
      <c r="E29" s="17" t="s">
        <v>108</v>
      </c>
      <c r="F29" s="12" t="s">
        <v>169</v>
      </c>
      <c r="G29" s="12" t="s">
        <v>169</v>
      </c>
      <c r="H29" s="24">
        <v>7050000</v>
      </c>
      <c r="I29" s="11" t="s">
        <v>22</v>
      </c>
      <c r="J29" s="11" t="s">
        <v>82</v>
      </c>
      <c r="K29" s="11" t="s">
        <v>21</v>
      </c>
      <c r="L29" s="11" t="s">
        <v>83</v>
      </c>
      <c r="M29" s="11"/>
    </row>
    <row r="30" spans="1:13" s="9" customFormat="1" ht="315" customHeight="1" x14ac:dyDescent="0.3">
      <c r="A30" s="36" t="s">
        <v>27</v>
      </c>
      <c r="B30" s="36" t="s">
        <v>31</v>
      </c>
      <c r="C30" s="36"/>
      <c r="D30" s="36" t="s">
        <v>188</v>
      </c>
      <c r="E30" s="36" t="s">
        <v>52</v>
      </c>
      <c r="F30" s="31" t="s">
        <v>189</v>
      </c>
      <c r="G30" s="31" t="s">
        <v>190</v>
      </c>
      <c r="H30" s="33">
        <v>2000000</v>
      </c>
      <c r="I30" s="36" t="s">
        <v>22</v>
      </c>
      <c r="J30" s="36" t="s">
        <v>24</v>
      </c>
      <c r="K30" s="36" t="s">
        <v>21</v>
      </c>
      <c r="L30" s="36" t="s">
        <v>45</v>
      </c>
      <c r="M30" s="67"/>
    </row>
    <row r="31" spans="1:13" ht="407.25" customHeight="1" x14ac:dyDescent="0.3">
      <c r="A31" s="36" t="s">
        <v>62</v>
      </c>
      <c r="B31" s="11" t="s">
        <v>128</v>
      </c>
      <c r="C31" s="11"/>
      <c r="D31" s="26" t="s">
        <v>129</v>
      </c>
      <c r="E31" s="11" t="s">
        <v>86</v>
      </c>
      <c r="F31" s="12" t="s">
        <v>90</v>
      </c>
      <c r="G31" s="12" t="s">
        <v>90</v>
      </c>
      <c r="H31" s="15">
        <v>1600000</v>
      </c>
      <c r="I31" s="11" t="s">
        <v>22</v>
      </c>
      <c r="J31" s="11" t="s">
        <v>24</v>
      </c>
      <c r="K31" s="11" t="s">
        <v>23</v>
      </c>
      <c r="L31" s="11" t="s">
        <v>49</v>
      </c>
      <c r="M31" s="11"/>
    </row>
    <row r="32" spans="1:13" ht="358.5" customHeight="1" x14ac:dyDescent="0.3">
      <c r="A32" s="73" t="s">
        <v>62</v>
      </c>
      <c r="B32" s="55" t="s">
        <v>128</v>
      </c>
      <c r="C32" s="56"/>
      <c r="D32" s="55" t="s">
        <v>191</v>
      </c>
      <c r="E32" s="55" t="s">
        <v>200</v>
      </c>
      <c r="F32" s="57" t="s">
        <v>176</v>
      </c>
      <c r="G32" s="57" t="s">
        <v>176</v>
      </c>
      <c r="H32" s="58">
        <v>2700000</v>
      </c>
      <c r="I32" s="55" t="s">
        <v>22</v>
      </c>
      <c r="J32" s="55" t="s">
        <v>24</v>
      </c>
      <c r="K32" s="55" t="s">
        <v>23</v>
      </c>
      <c r="L32" s="55" t="s">
        <v>239</v>
      </c>
      <c r="M32" s="56"/>
    </row>
    <row r="33" spans="1:13" s="9" customFormat="1" ht="320.25" customHeight="1" x14ac:dyDescent="0.3">
      <c r="A33" s="36" t="s">
        <v>27</v>
      </c>
      <c r="B33" s="11" t="s">
        <v>55</v>
      </c>
      <c r="C33" s="11"/>
      <c r="D33" s="11" t="s">
        <v>56</v>
      </c>
      <c r="E33" s="27" t="s">
        <v>84</v>
      </c>
      <c r="F33" s="31" t="s">
        <v>231</v>
      </c>
      <c r="G33" s="31" t="s">
        <v>232</v>
      </c>
      <c r="H33" s="15">
        <v>20000000</v>
      </c>
      <c r="I33" s="11" t="s">
        <v>22</v>
      </c>
      <c r="J33" s="11" t="s">
        <v>24</v>
      </c>
      <c r="K33" s="11" t="s">
        <v>23</v>
      </c>
      <c r="L33" s="26" t="s">
        <v>49</v>
      </c>
      <c r="M33" s="36" t="s">
        <v>73</v>
      </c>
    </row>
    <row r="34" spans="1:13" s="9" customFormat="1" ht="320.25" customHeight="1" x14ac:dyDescent="0.3">
      <c r="A34" s="36" t="s">
        <v>62</v>
      </c>
      <c r="B34" s="11" t="s">
        <v>55</v>
      </c>
      <c r="C34" s="11"/>
      <c r="D34" s="11" t="s">
        <v>91</v>
      </c>
      <c r="E34" s="27" t="s">
        <v>86</v>
      </c>
      <c r="F34" s="12" t="s">
        <v>139</v>
      </c>
      <c r="G34" s="12" t="s">
        <v>139</v>
      </c>
      <c r="H34" s="14">
        <v>40545000</v>
      </c>
      <c r="I34" s="11" t="s">
        <v>22</v>
      </c>
      <c r="J34" s="11" t="s">
        <v>24</v>
      </c>
      <c r="K34" s="11" t="s">
        <v>23</v>
      </c>
      <c r="L34" s="26" t="s">
        <v>49</v>
      </c>
      <c r="M34" s="11"/>
    </row>
    <row r="35" spans="1:13" ht="291" customHeight="1" x14ac:dyDescent="0.3">
      <c r="A35" s="59" t="s">
        <v>62</v>
      </c>
      <c r="B35" s="59" t="s">
        <v>55</v>
      </c>
      <c r="C35" s="59"/>
      <c r="D35" s="59" t="s">
        <v>191</v>
      </c>
      <c r="E35" s="60" t="s">
        <v>200</v>
      </c>
      <c r="F35" s="31" t="s">
        <v>176</v>
      </c>
      <c r="G35" s="31" t="s">
        <v>176</v>
      </c>
      <c r="H35" s="32">
        <v>2700000</v>
      </c>
      <c r="I35" s="59" t="s">
        <v>22</v>
      </c>
      <c r="J35" s="59" t="s">
        <v>24</v>
      </c>
      <c r="K35" s="59" t="s">
        <v>23</v>
      </c>
      <c r="L35" s="11" t="s">
        <v>49</v>
      </c>
      <c r="M35" s="68"/>
    </row>
    <row r="36" spans="1:13" ht="348" customHeight="1" x14ac:dyDescent="0.3">
      <c r="A36" s="35" t="s">
        <v>33</v>
      </c>
      <c r="B36" s="11" t="s">
        <v>40</v>
      </c>
      <c r="C36" s="11"/>
      <c r="D36" s="11" t="s">
        <v>142</v>
      </c>
      <c r="E36" s="11" t="s">
        <v>57</v>
      </c>
      <c r="F36" s="31" t="s">
        <v>159</v>
      </c>
      <c r="G36" s="31" t="s">
        <v>152</v>
      </c>
      <c r="H36" s="32">
        <v>24209463.699999999</v>
      </c>
      <c r="I36" s="11" t="s">
        <v>58</v>
      </c>
      <c r="J36" s="11" t="s">
        <v>24</v>
      </c>
      <c r="K36" s="11" t="s">
        <v>23</v>
      </c>
      <c r="L36" s="11" t="s">
        <v>49</v>
      </c>
      <c r="M36" s="11"/>
    </row>
    <row r="37" spans="1:13" ht="357" customHeight="1" x14ac:dyDescent="0.3">
      <c r="A37" s="35" t="s">
        <v>33</v>
      </c>
      <c r="B37" s="36" t="s">
        <v>40</v>
      </c>
      <c r="C37" s="36"/>
      <c r="D37" s="36" t="s">
        <v>142</v>
      </c>
      <c r="E37" s="36" t="s">
        <v>57</v>
      </c>
      <c r="F37" s="31" t="s">
        <v>90</v>
      </c>
      <c r="G37" s="31" t="s">
        <v>90</v>
      </c>
      <c r="H37" s="32">
        <v>36160135.299999997</v>
      </c>
      <c r="I37" s="36" t="s">
        <v>58</v>
      </c>
      <c r="J37" s="36" t="s">
        <v>24</v>
      </c>
      <c r="K37" s="36" t="s">
        <v>23</v>
      </c>
      <c r="L37" s="36" t="s">
        <v>49</v>
      </c>
      <c r="M37" s="36"/>
    </row>
    <row r="38" spans="1:13" s="9" customFormat="1" ht="357" customHeight="1" x14ac:dyDescent="0.3">
      <c r="A38" s="36" t="s">
        <v>33</v>
      </c>
      <c r="B38" s="11" t="s">
        <v>74</v>
      </c>
      <c r="C38" s="11"/>
      <c r="D38" s="36" t="s">
        <v>76</v>
      </c>
      <c r="E38" s="11" t="s">
        <v>75</v>
      </c>
      <c r="F38" s="12" t="s">
        <v>170</v>
      </c>
      <c r="G38" s="12" t="s">
        <v>171</v>
      </c>
      <c r="H38" s="15">
        <v>2000000</v>
      </c>
      <c r="I38" s="11" t="s">
        <v>22</v>
      </c>
      <c r="J38" s="11" t="s">
        <v>24</v>
      </c>
      <c r="K38" s="11" t="s">
        <v>21</v>
      </c>
      <c r="L38" s="11" t="s">
        <v>240</v>
      </c>
      <c r="M38" s="11" t="s">
        <v>77</v>
      </c>
    </row>
    <row r="39" spans="1:13" s="9" customFormat="1" ht="357" customHeight="1" x14ac:dyDescent="0.3">
      <c r="A39" s="36" t="s">
        <v>33</v>
      </c>
      <c r="B39" s="36" t="s">
        <v>192</v>
      </c>
      <c r="C39" s="36"/>
      <c r="D39" s="36" t="s">
        <v>193</v>
      </c>
      <c r="E39" s="36" t="s">
        <v>194</v>
      </c>
      <c r="F39" s="31" t="s">
        <v>213</v>
      </c>
      <c r="G39" s="31" t="s">
        <v>171</v>
      </c>
      <c r="H39" s="33">
        <v>2000000</v>
      </c>
      <c r="I39" s="36" t="s">
        <v>22</v>
      </c>
      <c r="J39" s="36" t="s">
        <v>24</v>
      </c>
      <c r="K39" s="36" t="s">
        <v>21</v>
      </c>
      <c r="L39" s="36" t="s">
        <v>241</v>
      </c>
      <c r="M39" s="35"/>
    </row>
    <row r="40" spans="1:13" ht="186.75" customHeight="1" x14ac:dyDescent="0.3">
      <c r="A40" s="36" t="s">
        <v>27</v>
      </c>
      <c r="B40" s="36" t="s">
        <v>130</v>
      </c>
      <c r="C40" s="36"/>
      <c r="D40" s="36" t="s">
        <v>132</v>
      </c>
      <c r="E40" s="36" t="s">
        <v>57</v>
      </c>
      <c r="F40" s="31" t="s">
        <v>90</v>
      </c>
      <c r="G40" s="31" t="s">
        <v>90</v>
      </c>
      <c r="H40" s="33">
        <v>16347391.029999999</v>
      </c>
      <c r="I40" s="36" t="s">
        <v>58</v>
      </c>
      <c r="J40" s="36" t="s">
        <v>24</v>
      </c>
      <c r="K40" s="36" t="s">
        <v>23</v>
      </c>
      <c r="L40" s="36" t="s">
        <v>131</v>
      </c>
      <c r="M40" s="35"/>
    </row>
    <row r="41" spans="1:13" ht="358.5" customHeight="1" x14ac:dyDescent="0.3">
      <c r="A41" s="36" t="s">
        <v>27</v>
      </c>
      <c r="B41" s="11" t="s">
        <v>130</v>
      </c>
      <c r="C41" s="11"/>
      <c r="D41" s="11" t="s">
        <v>132</v>
      </c>
      <c r="E41" s="11" t="s">
        <v>57</v>
      </c>
      <c r="F41" s="31" t="s">
        <v>159</v>
      </c>
      <c r="G41" s="31" t="s">
        <v>152</v>
      </c>
      <c r="H41" s="33">
        <v>9067810.9299999997</v>
      </c>
      <c r="I41" s="11" t="s">
        <v>58</v>
      </c>
      <c r="J41" s="11" t="s">
        <v>24</v>
      </c>
      <c r="K41" s="11" t="s">
        <v>23</v>
      </c>
      <c r="L41" s="11" t="s">
        <v>131</v>
      </c>
      <c r="M41" s="13"/>
    </row>
    <row r="42" spans="1:13" ht="348" customHeight="1" x14ac:dyDescent="0.3">
      <c r="A42" s="35" t="s">
        <v>62</v>
      </c>
      <c r="B42" s="35" t="s">
        <v>87</v>
      </c>
      <c r="C42" s="11"/>
      <c r="D42" s="13" t="s">
        <v>88</v>
      </c>
      <c r="E42" s="13" t="s">
        <v>89</v>
      </c>
      <c r="F42" s="31" t="s">
        <v>214</v>
      </c>
      <c r="G42" s="31" t="s">
        <v>215</v>
      </c>
      <c r="H42" s="34">
        <v>7500000</v>
      </c>
      <c r="I42" s="13" t="s">
        <v>22</v>
      </c>
      <c r="J42" s="13" t="s">
        <v>24</v>
      </c>
      <c r="K42" s="13" t="s">
        <v>23</v>
      </c>
      <c r="L42" s="13" t="s">
        <v>242</v>
      </c>
      <c r="M42" s="35" t="s">
        <v>236</v>
      </c>
    </row>
    <row r="43" spans="1:13" ht="375" customHeight="1" x14ac:dyDescent="0.3">
      <c r="A43" s="36" t="s">
        <v>27</v>
      </c>
      <c r="B43" s="11" t="s">
        <v>30</v>
      </c>
      <c r="C43" s="11"/>
      <c r="D43" s="36" t="s">
        <v>53</v>
      </c>
      <c r="E43" s="11" t="s">
        <v>54</v>
      </c>
      <c r="F43" s="12" t="s">
        <v>172</v>
      </c>
      <c r="G43" s="12" t="s">
        <v>173</v>
      </c>
      <c r="H43" s="25">
        <v>4300000</v>
      </c>
      <c r="I43" s="11" t="s">
        <v>22</v>
      </c>
      <c r="J43" s="11" t="s">
        <v>24</v>
      </c>
      <c r="K43" s="11" t="s">
        <v>21</v>
      </c>
      <c r="L43" s="11" t="s">
        <v>50</v>
      </c>
      <c r="M43" s="11" t="s">
        <v>106</v>
      </c>
    </row>
    <row r="44" spans="1:13" s="9" customFormat="1" ht="332.25" customHeight="1" x14ac:dyDescent="0.3">
      <c r="A44" s="36" t="s">
        <v>27</v>
      </c>
      <c r="B44" s="11" t="s">
        <v>35</v>
      </c>
      <c r="C44" s="11"/>
      <c r="D44" s="11" t="s">
        <v>78</v>
      </c>
      <c r="E44" s="11" t="s">
        <v>80</v>
      </c>
      <c r="F44" s="12" t="s">
        <v>172</v>
      </c>
      <c r="G44" s="12" t="s">
        <v>175</v>
      </c>
      <c r="H44" s="25">
        <v>10000000</v>
      </c>
      <c r="I44" s="11" t="s">
        <v>22</v>
      </c>
      <c r="J44" s="11" t="s">
        <v>24</v>
      </c>
      <c r="K44" s="11" t="s">
        <v>21</v>
      </c>
      <c r="L44" s="11" t="s">
        <v>51</v>
      </c>
      <c r="M44" s="13"/>
    </row>
    <row r="45" spans="1:13" s="9" customFormat="1" ht="332.25" customHeight="1" x14ac:dyDescent="0.3">
      <c r="A45" s="36" t="s">
        <v>27</v>
      </c>
      <c r="B45" s="11" t="s">
        <v>35</v>
      </c>
      <c r="C45" s="11"/>
      <c r="D45" s="11" t="s">
        <v>79</v>
      </c>
      <c r="E45" s="11" t="s">
        <v>80</v>
      </c>
      <c r="F45" s="42" t="s">
        <v>233</v>
      </c>
      <c r="G45" s="42" t="s">
        <v>234</v>
      </c>
      <c r="H45" s="43">
        <v>7000000</v>
      </c>
      <c r="I45" s="11" t="s">
        <v>22</v>
      </c>
      <c r="J45" s="11" t="s">
        <v>24</v>
      </c>
      <c r="K45" s="11" t="s">
        <v>21</v>
      </c>
      <c r="L45" s="11" t="s">
        <v>51</v>
      </c>
      <c r="M45" s="13"/>
    </row>
    <row r="46" spans="1:13" s="9" customFormat="1" ht="332.25" customHeight="1" x14ac:dyDescent="0.3">
      <c r="A46" s="36" t="s">
        <v>27</v>
      </c>
      <c r="B46" s="36" t="s">
        <v>35</v>
      </c>
      <c r="C46" s="36"/>
      <c r="D46" s="36" t="s">
        <v>195</v>
      </c>
      <c r="E46" s="36" t="s">
        <v>208</v>
      </c>
      <c r="F46" s="31" t="s">
        <v>152</v>
      </c>
      <c r="G46" s="31" t="s">
        <v>196</v>
      </c>
      <c r="H46" s="37">
        <v>12000000</v>
      </c>
      <c r="I46" s="36" t="s">
        <v>22</v>
      </c>
      <c r="J46" s="36" t="s">
        <v>24</v>
      </c>
      <c r="K46" s="36" t="s">
        <v>23</v>
      </c>
      <c r="L46" s="50" t="s">
        <v>51</v>
      </c>
      <c r="M46" s="69"/>
    </row>
    <row r="47" spans="1:13" s="9" customFormat="1" ht="392.25" customHeight="1" x14ac:dyDescent="0.3">
      <c r="A47" s="36" t="s">
        <v>27</v>
      </c>
      <c r="B47" s="36" t="s">
        <v>35</v>
      </c>
      <c r="C47" s="36"/>
      <c r="D47" s="36" t="s">
        <v>197</v>
      </c>
      <c r="E47" s="36"/>
      <c r="F47" s="31" t="s">
        <v>198</v>
      </c>
      <c r="G47" s="31" t="s">
        <v>199</v>
      </c>
      <c r="H47" s="37">
        <v>12000000</v>
      </c>
      <c r="I47" s="36" t="s">
        <v>22</v>
      </c>
      <c r="J47" s="36" t="s">
        <v>24</v>
      </c>
      <c r="K47" s="36" t="s">
        <v>21</v>
      </c>
      <c r="L47" s="36" t="s">
        <v>51</v>
      </c>
      <c r="M47" s="35"/>
    </row>
    <row r="48" spans="1:13" s="9" customFormat="1" ht="392.25" customHeight="1" x14ac:dyDescent="0.3">
      <c r="A48" s="35" t="s">
        <v>33</v>
      </c>
      <c r="B48" s="11" t="s">
        <v>59</v>
      </c>
      <c r="C48" s="11"/>
      <c r="D48" s="11" t="s">
        <v>41</v>
      </c>
      <c r="E48" s="11" t="s">
        <v>60</v>
      </c>
      <c r="F48" s="31" t="s">
        <v>159</v>
      </c>
      <c r="G48" s="31" t="s">
        <v>152</v>
      </c>
      <c r="H48" s="37">
        <v>18930988.66</v>
      </c>
      <c r="I48" s="11" t="s">
        <v>61</v>
      </c>
      <c r="J48" s="11" t="s">
        <v>24</v>
      </c>
      <c r="K48" s="11" t="s">
        <v>23</v>
      </c>
      <c r="L48" s="11" t="s">
        <v>49</v>
      </c>
      <c r="M48" s="11"/>
    </row>
    <row r="49" spans="1:13" s="9" customFormat="1" ht="314.25" customHeight="1" x14ac:dyDescent="0.3">
      <c r="A49" s="35" t="s">
        <v>33</v>
      </c>
      <c r="B49" s="36" t="s">
        <v>59</v>
      </c>
      <c r="C49" s="36"/>
      <c r="D49" s="36" t="s">
        <v>41</v>
      </c>
      <c r="E49" s="36" t="s">
        <v>60</v>
      </c>
      <c r="F49" s="31" t="s">
        <v>90</v>
      </c>
      <c r="G49" s="31" t="s">
        <v>90</v>
      </c>
      <c r="H49" s="37">
        <v>30174402.09</v>
      </c>
      <c r="I49" s="36" t="s">
        <v>61</v>
      </c>
      <c r="J49" s="36" t="s">
        <v>24</v>
      </c>
      <c r="K49" s="36" t="s">
        <v>23</v>
      </c>
      <c r="L49" s="36" t="s">
        <v>49</v>
      </c>
      <c r="M49" s="35"/>
    </row>
    <row r="50" spans="1:13" s="9" customFormat="1" ht="314.25" customHeight="1" x14ac:dyDescent="0.3">
      <c r="A50" s="36" t="s">
        <v>62</v>
      </c>
      <c r="B50" s="36" t="s">
        <v>110</v>
      </c>
      <c r="C50" s="11"/>
      <c r="D50" s="11" t="s">
        <v>122</v>
      </c>
      <c r="E50" s="11" t="s">
        <v>111</v>
      </c>
      <c r="F50" s="31" t="s">
        <v>159</v>
      </c>
      <c r="G50" s="31" t="s">
        <v>216</v>
      </c>
      <c r="H50" s="37">
        <v>14384450.109999999</v>
      </c>
      <c r="I50" s="11" t="s">
        <v>61</v>
      </c>
      <c r="J50" s="11" t="s">
        <v>24</v>
      </c>
      <c r="K50" s="11" t="s">
        <v>23</v>
      </c>
      <c r="L50" s="11" t="s">
        <v>131</v>
      </c>
      <c r="M50" s="13"/>
    </row>
    <row r="51" spans="1:13" s="9" customFormat="1" ht="319.5" customHeight="1" x14ac:dyDescent="0.3">
      <c r="A51" s="36" t="s">
        <v>62</v>
      </c>
      <c r="B51" s="36" t="s">
        <v>110</v>
      </c>
      <c r="C51" s="36"/>
      <c r="D51" s="36" t="s">
        <v>122</v>
      </c>
      <c r="E51" s="36" t="s">
        <v>111</v>
      </c>
      <c r="F51" s="31" t="s">
        <v>90</v>
      </c>
      <c r="G51" s="31" t="s">
        <v>90</v>
      </c>
      <c r="H51" s="37">
        <v>12553513.779999999</v>
      </c>
      <c r="I51" s="36" t="s">
        <v>61</v>
      </c>
      <c r="J51" s="36" t="s">
        <v>24</v>
      </c>
      <c r="K51" s="36" t="s">
        <v>23</v>
      </c>
      <c r="L51" s="36" t="s">
        <v>131</v>
      </c>
      <c r="M51" s="35"/>
    </row>
    <row r="52" spans="1:13" s="9" customFormat="1" ht="354.75" customHeight="1" x14ac:dyDescent="0.3">
      <c r="A52" s="36" t="s">
        <v>135</v>
      </c>
      <c r="B52" s="11" t="s">
        <v>113</v>
      </c>
      <c r="C52" s="11"/>
      <c r="D52" s="11" t="s">
        <v>127</v>
      </c>
      <c r="E52" s="11" t="s">
        <v>124</v>
      </c>
      <c r="F52" s="12" t="s">
        <v>174</v>
      </c>
      <c r="G52" s="12" t="s">
        <v>160</v>
      </c>
      <c r="H52" s="24">
        <v>1490000</v>
      </c>
      <c r="I52" s="11" t="s">
        <v>114</v>
      </c>
      <c r="J52" s="11" t="s">
        <v>24</v>
      </c>
      <c r="K52" s="11" t="s">
        <v>23</v>
      </c>
      <c r="L52" s="11" t="s">
        <v>49</v>
      </c>
      <c r="M52" s="11" t="s">
        <v>115</v>
      </c>
    </row>
    <row r="53" spans="1:13" s="9" customFormat="1" ht="306" customHeight="1" x14ac:dyDescent="0.3">
      <c r="A53" s="36" t="s">
        <v>135</v>
      </c>
      <c r="B53" s="11" t="s">
        <v>116</v>
      </c>
      <c r="C53" s="11"/>
      <c r="D53" s="11" t="s">
        <v>117</v>
      </c>
      <c r="E53" s="11" t="s">
        <v>124</v>
      </c>
      <c r="F53" s="12" t="s">
        <v>174</v>
      </c>
      <c r="G53" s="12" t="s">
        <v>160</v>
      </c>
      <c r="H53" s="24">
        <v>5003000</v>
      </c>
      <c r="I53" s="11" t="s">
        <v>114</v>
      </c>
      <c r="J53" s="11" t="s">
        <v>24</v>
      </c>
      <c r="K53" s="11" t="s">
        <v>23</v>
      </c>
      <c r="L53" s="11" t="s">
        <v>125</v>
      </c>
      <c r="M53" s="11" t="s">
        <v>115</v>
      </c>
    </row>
    <row r="54" spans="1:13" ht="381" customHeight="1" x14ac:dyDescent="0.3">
      <c r="A54" s="36" t="s">
        <v>135</v>
      </c>
      <c r="B54" s="11" t="s">
        <v>118</v>
      </c>
      <c r="C54" s="11"/>
      <c r="D54" s="11" t="s">
        <v>119</v>
      </c>
      <c r="E54" s="11" t="s">
        <v>124</v>
      </c>
      <c r="F54" s="12" t="s">
        <v>174</v>
      </c>
      <c r="G54" s="12" t="s">
        <v>160</v>
      </c>
      <c r="H54" s="24">
        <v>10500000</v>
      </c>
      <c r="I54" s="11" t="s">
        <v>114</v>
      </c>
      <c r="J54" s="11" t="s">
        <v>24</v>
      </c>
      <c r="K54" s="11" t="s">
        <v>23</v>
      </c>
      <c r="L54" s="11" t="s">
        <v>126</v>
      </c>
      <c r="M54" s="11" t="s">
        <v>115</v>
      </c>
    </row>
    <row r="55" spans="1:13" ht="226.5" customHeight="1" x14ac:dyDescent="0.3">
      <c r="A55" s="36" t="s">
        <v>135</v>
      </c>
      <c r="B55" s="11" t="s">
        <v>120</v>
      </c>
      <c r="C55" s="11"/>
      <c r="D55" s="11" t="s">
        <v>121</v>
      </c>
      <c r="E55" s="11" t="s">
        <v>124</v>
      </c>
      <c r="F55" s="12" t="s">
        <v>174</v>
      </c>
      <c r="G55" s="12" t="s">
        <v>160</v>
      </c>
      <c r="H55" s="24">
        <v>10250000</v>
      </c>
      <c r="I55" s="11" t="s">
        <v>114</v>
      </c>
      <c r="J55" s="11" t="s">
        <v>24</v>
      </c>
      <c r="K55" s="11" t="s">
        <v>23</v>
      </c>
      <c r="L55" s="11" t="s">
        <v>51</v>
      </c>
      <c r="M55" s="11" t="s">
        <v>115</v>
      </c>
    </row>
    <row r="56" spans="1:13" ht="405.75" customHeight="1" x14ac:dyDescent="0.3">
      <c r="A56" s="36" t="s">
        <v>97</v>
      </c>
      <c r="B56" s="11" t="s">
        <v>98</v>
      </c>
      <c r="C56" s="11"/>
      <c r="D56" s="11" t="s">
        <v>99</v>
      </c>
      <c r="E56" s="11" t="s">
        <v>100</v>
      </c>
      <c r="F56" s="12" t="s">
        <v>161</v>
      </c>
      <c r="G56" s="12" t="s">
        <v>159</v>
      </c>
      <c r="H56" s="25">
        <v>95409557.950000003</v>
      </c>
      <c r="I56" s="11" t="s">
        <v>22</v>
      </c>
      <c r="J56" s="11" t="s">
        <v>24</v>
      </c>
      <c r="K56" s="11" t="s">
        <v>21</v>
      </c>
      <c r="L56" s="11" t="s">
        <v>243</v>
      </c>
      <c r="M56" s="11" t="s">
        <v>102</v>
      </c>
    </row>
    <row r="57" spans="1:13" ht="99" customHeight="1" x14ac:dyDescent="0.3">
      <c r="A57" s="52" t="s">
        <v>201</v>
      </c>
      <c r="B57" s="52" t="s">
        <v>229</v>
      </c>
      <c r="C57" s="36"/>
      <c r="D57" s="52" t="s">
        <v>145</v>
      </c>
      <c r="E57" s="52" t="s">
        <v>146</v>
      </c>
      <c r="F57" s="61" t="s">
        <v>202</v>
      </c>
      <c r="G57" s="61" t="s">
        <v>203</v>
      </c>
      <c r="H57" s="62">
        <v>39592000</v>
      </c>
      <c r="I57" s="63" t="s">
        <v>22</v>
      </c>
      <c r="J57" s="63" t="s">
        <v>24</v>
      </c>
      <c r="K57" s="63" t="s">
        <v>23</v>
      </c>
      <c r="L57" s="35"/>
      <c r="M57" s="35"/>
    </row>
    <row r="58" spans="1:13" ht="102.75" customHeight="1" x14ac:dyDescent="0.4">
      <c r="A58" s="72" t="s">
        <v>143</v>
      </c>
      <c r="B58" s="28" t="s">
        <v>144</v>
      </c>
      <c r="C58" s="13"/>
      <c r="D58" s="28" t="s">
        <v>145</v>
      </c>
      <c r="E58" s="28" t="s">
        <v>146</v>
      </c>
      <c r="F58" s="29" t="s">
        <v>162</v>
      </c>
      <c r="G58" s="29" t="s">
        <v>163</v>
      </c>
      <c r="H58" s="16">
        <v>1193724</v>
      </c>
      <c r="I58" s="30" t="s">
        <v>22</v>
      </c>
      <c r="J58" s="30" t="s">
        <v>24</v>
      </c>
      <c r="K58" s="30" t="s">
        <v>23</v>
      </c>
      <c r="L58" s="70"/>
      <c r="M58" s="70"/>
    </row>
    <row r="59" spans="1:13" ht="100.5" customHeight="1" x14ac:dyDescent="0.3">
      <c r="A59" s="52" t="s">
        <v>230</v>
      </c>
      <c r="B59" s="36" t="s">
        <v>211</v>
      </c>
      <c r="C59" s="36"/>
      <c r="D59" s="36" t="s">
        <v>186</v>
      </c>
      <c r="E59" s="64" t="s">
        <v>187</v>
      </c>
      <c r="F59" s="65" t="s">
        <v>152</v>
      </c>
      <c r="G59" s="66" t="s">
        <v>203</v>
      </c>
      <c r="H59" s="37">
        <v>82900000</v>
      </c>
      <c r="I59" s="63" t="s">
        <v>22</v>
      </c>
      <c r="J59" s="63" t="s">
        <v>24</v>
      </c>
      <c r="K59" s="63" t="s">
        <v>23</v>
      </c>
      <c r="L59" s="71"/>
      <c r="M59" s="71"/>
    </row>
  </sheetData>
  <phoneticPr fontId="4" type="noConversion"/>
  <pageMargins left="0.7" right="0.7" top="0.75" bottom="0.75" header="0.3" footer="0.3"/>
  <pageSetup paperSize="8" scale="4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2025-10-03T06:26:02Z</dcterms:modified>
</cp:coreProperties>
</file>