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22A507A4-C24D-4BAD-A6A5-3C950A3A409D}" xr6:coauthVersionLast="47" xr6:coauthVersionMax="47" xr10:uidLastSave="{00000000-0000-0000-0000-000000000000}"/>
  <bookViews>
    <workbookView xWindow="-120" yWindow="-120" windowWidth="29040" windowHeight="15720" tabRatio="586" xr2:uid="{00000000-000D-0000-FFFF-FFFF00000000}"/>
  </bookViews>
  <sheets>
    <sheet name="Harmonogram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27" i="1"/>
  <c r="H26" i="1"/>
  <c r="H14" i="1"/>
</calcChain>
</file>

<file path=xl/sharedStrings.xml><?xml version="1.0" encoding="utf-8"?>
<sst xmlns="http://schemas.openxmlformats.org/spreadsheetml/2006/main" count="440" uniqueCount="222">
  <si>
    <t>Obszar geograficzny</t>
  </si>
  <si>
    <t>Informacje dodatkowe</t>
  </si>
  <si>
    <t xml:space="preserve">Typy projektów, które mogą otrzymać dofinansowanie </t>
  </si>
  <si>
    <t xml:space="preserve">Wnioskodawcy </t>
  </si>
  <si>
    <t>Data początkowa</t>
  </si>
  <si>
    <t>Data końcowa</t>
  </si>
  <si>
    <t>Priorytet</t>
  </si>
  <si>
    <t>Działanie</t>
  </si>
  <si>
    <t>(numer i nazwa priorytetu)</t>
  </si>
  <si>
    <t>(co najmniej nazwa podmiotu odpowiedzialnego za przyjmowanie wniosków o dofinansowanie)</t>
  </si>
  <si>
    <t xml:space="preserve">Sposób wyboru projektów </t>
  </si>
  <si>
    <t>(do wyboru: konkurencyjny albo niekonkurencyjny)</t>
  </si>
  <si>
    <t>Cel polityki lub cel szczegółowy</t>
  </si>
  <si>
    <t>(termin z dokładnością do dnia, miesiąca lub kwartału; w przypadku daty dziennej format: dd.mm.rrrr)</t>
  </si>
  <si>
    <t xml:space="preserve">Kwota dofinansowania </t>
  </si>
  <si>
    <t>(numer i nazwa działania - jeśli nabór jest prowadzony na poziomie działania)</t>
  </si>
  <si>
    <t>(obszar geograficzny powinien być spójny z informacjami wskazanymi w SZOP; cały kraj lub poszczególne województwa; obszar można doprecyzować w informacjach dodatkowych)</t>
  </si>
  <si>
    <t>(cel powinien być spójny z informacjami wskazanymi w SZOP)</t>
  </si>
  <si>
    <t>(w tym miejscu można doprecyzować informacje z kolumn A-K, np. wskazać warunki, od których zależy przeprowadzenie naboru, wyjaśnić dlaczego doszło do zmian w harmonogramie lub wskazać inne istotne okoliczności związane z naborem)</t>
  </si>
  <si>
    <t xml:space="preserve">(kwota przewidziana na
dofinansowanie projektów w naborze podana w złotych) </t>
  </si>
  <si>
    <t>Instytucja przyjmująca wnioski o dofinansowanie</t>
  </si>
  <si>
    <t>konkurencyjny</t>
  </si>
  <si>
    <t>województwo lubuskie</t>
  </si>
  <si>
    <t>niekonkurencyjny</t>
  </si>
  <si>
    <t>IZ FEWL</t>
  </si>
  <si>
    <t xml:space="preserve">Priorytet 1. Fundusze Europejskie dla lubuskiej gospodarki.	</t>
  </si>
  <si>
    <t xml:space="preserve">Priorytet 2. Fundusze Europejskie na zielony rozwój Lubuskiego.	</t>
  </si>
  <si>
    <t xml:space="preserve">Priorytet 6. Fundusze Europejskie na wsparcie obywateli.	</t>
  </si>
  <si>
    <t>(typy projektów powinny być spójne z informacjami wskazanymi w SZOP; typy projektów można doprecyzować w informacjach dodatkowych)</t>
  </si>
  <si>
    <t>(typy wnioskodawców powinny być spójne z informacjami wskazanymi w SZOP; w przypadku niekonkurencyjnego sposobu wyboru projektów należy wskazać nazwę wnioskodawcy/wnioskodawców;  typy wnioskodawców można doprecyzować w informacjach dodatkowych)</t>
  </si>
  <si>
    <t>Działania 6.3 Zdrowy, aktywny i kompetentny pracownik</t>
  </si>
  <si>
    <t>Priorytet 6. Fundusze Europejskie na wsparcie obywateli.</t>
  </si>
  <si>
    <t>Priorytet 6. Fundusze Europejskie na wsparcie obywateli</t>
  </si>
  <si>
    <t>Priorytet 3 Fundusze Europejskie na rozwój mobilności miejskiej
w Lubuskiem</t>
  </si>
  <si>
    <t>Działanie 6.14 Aktywizacja społeczna, mieszkalnictwo i wsparcie rodziny.</t>
  </si>
  <si>
    <t>Tytuł naboru</t>
  </si>
  <si>
    <t>(jeśli w danym działaniu będzie więcej niż jeden nabór)</t>
  </si>
  <si>
    <t>CP 1 Cs (iii) Wzmacnianie trwałego wzrostu i konkurencyjności MŚP oraz tworzenie miejsc pracy w MŚP, w tym poprzez inwestycje produkcyjne.</t>
  </si>
  <si>
    <t>I.Transformacja cyfrowa e-administracji i publicznych usług cyfrowych.</t>
  </si>
  <si>
    <t>Działanie 1.4 Cyfrowe lubuskie – ZIT</t>
  </si>
  <si>
    <t>Tworzenie warunków do rozwoju przedsiębiorczości</t>
  </si>
  <si>
    <t>CP 1 CS (ii) Czerpanie korzyści z cyfryzacji dla obywateli, przedsiębiorstw, organizacji badawczych i instytucji publicznych.</t>
  </si>
  <si>
    <t>CP 4 Cs (d) Wspieranie dostosowania pracowników, przedsiębiorstw i przedsiębiorców do zmian, wspieranie aktywnego i zdrowego starzenia się oraz zdrowego i dobrze dostosowanego środowiska pracy, które uwzględnia zagrożenia dla zdrowia.</t>
  </si>
  <si>
    <t>CP2 Cs (iv) Wspieranie przystosowania się do zmiany klimatu i zapobiegania ryzyku związanemu z klęskami żywiołowymi i katastrofami, a także odporności, z uwzględnieniem podejścia ekosystemowego.</t>
  </si>
  <si>
    <t>CP2 Cs (vii) Wzmacnianie ochrony i zachowania przyrody, różnorodności biologicznej oraz zielonej infrastruktury, w tym na obszarach miejskich, oraz ograniczanie wszelkich rodzajów zanieczyszczenia.</t>
  </si>
  <si>
    <t>CP2 (viii) Wspieranie zrównoważonej multimodalnej mobilności miejskiej jako
elementu transformacji w kierunku gospodarki zeroemisyjnej.</t>
  </si>
  <si>
    <t>CP 4 Cs (f)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</t>
  </si>
  <si>
    <t>CP 4 Cs (l) Wspieranie integracji społecznej osób zagrożonych ubóstwem lub wykluczeniem społecznym, w tym osób najbardziej potrzebujących i dzieci.</t>
  </si>
  <si>
    <t>Administracja publiczna,
Instytucje ochrony zdrowia,
Organizacje społeczne i związki wyznaniowe,
Przedsiębiorstwa,
Przedsiębiorstwa realizujące cele publiczne,
Służby publiczne,</t>
  </si>
  <si>
    <t>Działania 6.5 Kształcenie zawodowe</t>
  </si>
  <si>
    <t>V. Bony dla absolwentów kierunków medycznych</t>
  </si>
  <si>
    <t>Obszar objęty Startegiami Zintegrowanych Inwestycji Terytorialnych.</t>
  </si>
  <si>
    <t>Obszar objęty Strategiami Innych Instrumentów Terytorialnych.</t>
  </si>
  <si>
    <t xml:space="preserve">Priorytet 6. Fundusze Europejskie na wsparcie obywateli. </t>
  </si>
  <si>
    <t>Działanie 2.7
Adaptacja do zmian klimatu - ZIT</t>
  </si>
  <si>
    <t>Działanie 2.13
Adaptacja do zmian klimatu - IIT</t>
  </si>
  <si>
    <t>Działanie 2.11
Ochrona przyrody - ZIT</t>
  </si>
  <si>
    <t>Działanie 2.14
Ochrona przyrody - IIT</t>
  </si>
  <si>
    <t>Działanie 6.8 Edukacja dorosłych</t>
  </si>
  <si>
    <t>Administracja publiczna, Instytucje nauki i edukacji, Organizacje społeczne i związki wyznaniowe, Przedsiębiorstwa, Służby publiczne</t>
  </si>
  <si>
    <t>I. Aktywni na rynku pracy – uczenie się dorosłych – odpowiedź na wyzwania cywilizacji poprzez upowszechnienie idei uczenia się przez całe życie w celu zwiększenia uczestnictwa osób dorosłych w procesie kształcenia, dostosowanie zakresu i formy oferty kształcenia do potrzeb i wymogów rynku, w tym wsparcie kompetencji językowych i cyfrowych.
IV. Kształcenie podyplomowe kadr medycznych i niemedycznych (z wyłączeniem kształcenia specjalizacyjnego, które jest koordynowane i zarządzane przez MZ).</t>
  </si>
  <si>
    <t>VII. Wsparcie osób zagrożonych wykluczeniem społecznym, znajdujących się w sytuacji powodującej ubóstwo oraz uniemożliwiającej lub ograniczającej uczestnictwo w życiu społecznym, rodzinnym i zawodowym (projekty OPS).</t>
  </si>
  <si>
    <t>Administracja publiczna, organizacje społeczne i związki wyznaniowe, służby publiczne</t>
  </si>
  <si>
    <t>Działanie 3.2  Mobilność miejska- ZIT</t>
  </si>
  <si>
    <t>Wojewódzki Urząd Pracy w Zielonej Górze</t>
  </si>
  <si>
    <t>CP 4 Cs (a) 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społecznej.</t>
  </si>
  <si>
    <t>Szpital Uniwersytecki im. K. Marcinkowskiego w Zielonej Górze Sp. z o. o.
Wielospecjalistyczny Szpital Wojewódzki w Gorzowie Wlkp. Sp. z o.o.</t>
  </si>
  <si>
    <t>Związek Powiatów Lubuskich</t>
  </si>
  <si>
    <t>Typ I. Specjalista na rynku pracy - wsparcie placówek systemu oświaty, ich uczniów i kadry uwzględniające m.in: współpracę szkół i centrów kształcenia zawodowego i ustawicznego z pracodawcami i uczelniami w celu zwiększenia potencjału szkół, w szczególności poprzez organizację zajęć dla uczniów, 
Typ III. Podniesienie prestiżu szkolnictwa branżowego.</t>
  </si>
  <si>
    <t>III: Rozwój infrastruktury dla transportu niezmotoryzowanego.</t>
  </si>
  <si>
    <t>Działania na rzecz poprawy sytuacji na rynku pracy osób ubogich pracujących, osób zatrudnionych na umowach krótkoterminowych, osób pracujących na podstawie umów cywilno-prawnych, osób odchodzących z rolnictwa.</t>
  </si>
  <si>
    <t>instytucje rynku pracy: 
agencje zatrudnienia,
instytucje szkoleniowe,
instytucje dialogu społecznego,
instytucje partnerstwa lokalnego</t>
  </si>
  <si>
    <t>Działanie 6.16 Aktywna integracja społeczno-zawodowa - IIT</t>
  </si>
  <si>
    <t>Podmioty składające wnioski o dofinansowanie projektu w ramach pozytywnie zaakceptowanych strategii IIT.</t>
  </si>
  <si>
    <t>Typ I: Projekty w zakresie tworzenia centrów ochrony różnorodności biologicznej na obszarach chronionego krajobrazu oraz obszarach miejskich i pozamiejskich w oparciu o gatunki rodzime np. banki genowe, parki miejskie, ogrody botaniczne, ekoparki. 
Typ IV: Projekty służące edukacji i informacji w zakresie ochrony przyrody i różnorodności biologicznej, również jako element powyższych projektów - wsparcie dla projektów wpisujących się w cele strategii regionalnych.</t>
  </si>
  <si>
    <t>obszar objęty lokalną strategią rozwoju</t>
  </si>
  <si>
    <t>RLKS - Nabór w trybie ciągłym. Ocena Projektów dokonywana na bieżąco.</t>
  </si>
  <si>
    <t>Lokalne kształcenie  - wsparcie lokalnych inicjatyw  na rzecz kształcenia osób dorosłych m.in. poprzez tworzenie  punktów wsparcia kształcenia osób dorosłych, w tym służących aktywizacji osób starszych, o niskich kwalifikacjach czy osób z niepełnosprawnościami.</t>
  </si>
  <si>
    <t>Rozwój usług w gospodarstwach opiekuńczych.</t>
  </si>
  <si>
    <t>Wsparcie aktywizacji społecznej i rozwój społeczności lokalnych (działania na rzecz  aktywizacji społecznej osób wykluczonych, zagrożonych wykluczeniem i ich rodzin w środowisku lokalnym, budowanie potencjału społeczności lokalnych m.in. poprzez programy aktywności lokalnej, pikniki sąsiedzkie, zajęcia podwórkowe dla dzieci, świetlice środowiskowe).</t>
  </si>
  <si>
    <t xml:space="preserve">I. Wsparcie aktywizacyjne osób i rodzin zagrożonych ubóstwem i wykluczeniem społecznym oraz osób biernych zawodowo z zastosowaniem instrumentów aktywnej integracji (m.in. edukacyjnych, społecznych, zawodowych, zdrowotnych, mieszkaniowych i rekreacyjno-kulturalnych) ukierunkowane na aktywizację społeczno-zawodową.                                                                                                                                      II. Wsparcie aktywizacyjne osób i rodzin zagrożonych ubóstwem i wykluczeniem społecznym, w tym osób z niepełnosprawnościami oraz osób biernych zawodowo realizowane przez podmioty reintegracyjne oraz tworzenie nowych podmiotów, w ramach których prowadzona będzie m.in. aktywizacja społeczna, zawodowa, edukacyjna, zdrowotna. </t>
  </si>
  <si>
    <t>Typ I: Adaptacja terenów zurbanizowanych do zmian klimatu. Wdrażanie działań dla miast innych niż wspieranych na poziomie krajowym. 
Typ IV: Wspieranie małej retencji (w tym zagospodarowanie wód opadowych i roztopowych oraz rozwój błękitno-zielonej infrastruktury) wsparcie projektów realizowanych przez podmioty inne niż podlegające/nadzorowane przez administrację centralną.</t>
  </si>
  <si>
    <t>LGD (Lokalne Grupy Działania)</t>
  </si>
  <si>
    <t>CP 4 Cs (g)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zawodowej.</t>
  </si>
  <si>
    <t>CP 4 Cs (k) Zwiększanie równego i szybkiego dostępu do dobrej jakości, trwałych i przystępnych cenowo usług, w tym usług, które wspierają dostęp do mieszkań oraz opieki skoncentrowanej na osobie, w tym opieki zdrowotnej; modernizacja systemów ochrony socjalnej,
w tym wspieranie dostępu do ochrony socjalnej, ze szczególnym uwzględnieniem dzieci i grup w niekorzystnej sytuacji; poprawa dostępności, w tym dla osób z niepełnosprawnościami, skuteczności i odporności systemów ochrony zdrowia i usług opieki długoterminowej.</t>
  </si>
  <si>
    <t>Szkoła i przedszkole  jako ośrodek kultury i aktywizacji lokalnej społeczności (realizacja projektów w obszarze integracji społecznej w szczególności na obszarach wiejskich dla lokalnej społeczności na bazie ww. placówek kierowanych zarówno do dzieci jak i dorosłych).</t>
  </si>
  <si>
    <t>Działanie 6.11 Aktywna integracja społeczno-zawodowa - ZIT</t>
  </si>
  <si>
    <t>CP 4 (h) Wspieranie aktywnego włączenia społecznego w celu promowania równości szans, niedyskryminacji i aktywnego uczestnictwa, oraz zwiększanie zdolności do zatrudnienia, w szczególności grup w niekorzystnej sytuacji.</t>
  </si>
  <si>
    <t xml:space="preserve">I. Wsparcie aktywizacyjne osób i rodzin zagrożonych ubóstwem i wykluczeniem społecznym oraz osób biernych zawodowo z zastosowaniem instrumentów aktywnej integracji (m.in. edukacyjnych, społecznych, zawodowych, zdrowotnych, mieszkaniowych i rekreacyjno-kulturalnych) ukierunkowane na
aktywizację społeczno-zawodową.
II. Wsparcie aktywizacyjne osób i rodzin zagrożonych ubóstwem i wykluczeniem społecznym, w tym osób z niepełnosprawnościami oraz osób biernych zawodowo realizowane przez podmioty reintegracyjne oraz tworzenie nowych podmiotów, w ramach których prowadzona będzie m.in. aktywizacja społeczna, zawodowa, edukacyjna, zdrowotna. </t>
  </si>
  <si>
    <t>Działanie 2.5 Odnawialne źródła energii - ZIT</t>
  </si>
  <si>
    <t>Priorytet 7. Fundusze Europejskie na rozwój lokalny kierowany przez społeczność</t>
  </si>
  <si>
    <t>Działanie 6.2
Realizacja działań na rzecz osób znajdujących się w niekorzystanej sytuacji na rynku pracy.</t>
  </si>
  <si>
    <t>(termin z dokładnością do dnia, miesiąca lub kwartału; w przypadku daty dziennej format: rrrr-mm-dd)</t>
  </si>
  <si>
    <t xml:space="preserve">
2025-10-30 </t>
  </si>
  <si>
    <t xml:space="preserve">
2025-12-10 </t>
  </si>
  <si>
    <t xml:space="preserve">
2025-10-30 </t>
  </si>
  <si>
    <t>Transformacja cyfrowa e-administracji i publicznych usług cyfrowych.</t>
  </si>
  <si>
    <t>Gmina Kożuchów, 
Gmina Pszczew,  
Gmina Lubsko, 
Gmina Słubice                          
Powiat strzelecko-drezdenecki</t>
  </si>
  <si>
    <t>Nabór dotyczy projektu z Partnerstwa Gmin Lubuska 9 pt. "TIK w  instytucjach kultury", projektu z Partnerstwa  Razem dla wspólnego rozwoju pt. "Cyfryzacja usług w gminie Pszczew", projektu z Partnerstwa Gmin Lubsko-Jasień pt. "Usługi w zakresie e-administracja na obszarze partnerstwa", projektu z Partnerstwa Porozumienie G7 pt. "Krok w przyszłość", projektu z Partnerstwa Gmin Północ Województwa Lubuskiego Zawsze Razem pt. "Cyfryzacja w administracji publicznej PWLZR".</t>
  </si>
  <si>
    <t>VI. Zapewnienie bezpiecznego i zdrowego miejsca pracy.</t>
  </si>
  <si>
    <t xml:space="preserve">
2026-01-07</t>
  </si>
  <si>
    <t>2026-02-16</t>
  </si>
  <si>
    <t>VIII. Budowanie zdolności i potencjału partnerów społeczeństwa obywatelskiego w regionie.</t>
  </si>
  <si>
    <t>2026-04-02</t>
  </si>
  <si>
    <t>2026-05-12</t>
  </si>
  <si>
    <t>Działanie 1.7 Rozwój przedsiębiorczości - ZIT</t>
  </si>
  <si>
    <t xml:space="preserve">
1. Budowa i rozbudowa OZE w zakresie wytwarzania energii elektrycznej. 3. Budowa magazynów energii wytworzonej z OZE. </t>
  </si>
  <si>
    <t>Działanie 1.9 Cyfrowe lubuskie - IIT</t>
  </si>
  <si>
    <t xml:space="preserve">2025-09-30                                                                            </t>
  </si>
  <si>
    <t xml:space="preserve">2025-10-15                                                                            </t>
  </si>
  <si>
    <t xml:space="preserve">
2025-12-10</t>
  </si>
  <si>
    <t>CP 4 (g)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zawodowej.</t>
  </si>
  <si>
    <t>Działanie 6.1 Aktywizacja zawodowa osób pozostających bez pracy zarejestrowanych w powiatowych urzędach pracy.</t>
  </si>
  <si>
    <t>Formy pomocy wynikające z ustawy o rynku pracy i służbach zatrudnienia, z wyłączeniem robót publicznych</t>
  </si>
  <si>
    <t>powiatowe urzędy pracy w województwie lubuskim</t>
  </si>
  <si>
    <t>październik 2026</t>
  </si>
  <si>
    <t xml:space="preserve">
2026-01-30</t>
  </si>
  <si>
    <t xml:space="preserve">
2026-02-27</t>
  </si>
  <si>
    <t>Działanie 1.1 Badania i innowacje</t>
  </si>
  <si>
    <t>IV. Inwestycje w publiczną infrastrukturę organizacji badawczych</t>
  </si>
  <si>
    <t>CP 1 CS (i) Rozwijanie i wzmacnianie zdolności badawczych i innowacyjnych oraz wykorzystywanie zaawansowanych technologii</t>
  </si>
  <si>
    <t>2026-01-30</t>
  </si>
  <si>
    <t>2026-02-20</t>
  </si>
  <si>
    <t>Działanie 8.4 
Wsparcie terytorialne obszarów innych niż miejskie - IIT</t>
  </si>
  <si>
    <t>Priorytet 8. Fundusze Europejskie dla lokalnego lubuskiego*</t>
  </si>
  <si>
    <t>Gmina Niegosławice</t>
  </si>
  <si>
    <t>CP5 cs (II) Wspieranie zintegrowanego i sprzyjającego włączeniu społecznemu rozwoju 
społecznego, gospodarczego i środowiskowego, na poziomie lokalnym, kultury, dziedzictwa 
naturalnego, zrównoważonej turystyki i bezpieczeństwa na obszarach innych niż miejskie</t>
  </si>
  <si>
    <t>Nabór dotyczy projektu: Remont i przebudowa Remiz 
Strażackich w Gminie Niegosławice - etap II.                             *Nabór możliwy dopiero po aktualizacji Strategii.</t>
  </si>
  <si>
    <t>VIII. Działania wspierające rehabilitację umożliwiającą powrót do pracy.</t>
  </si>
  <si>
    <t>2026-02-26</t>
  </si>
  <si>
    <t>2026-04-08</t>
  </si>
  <si>
    <t xml:space="preserve">Typ IV. Wspieranie małej retencji </t>
  </si>
  <si>
    <t>grudzień 2026</t>
  </si>
  <si>
    <t>2026-04-30</t>
  </si>
  <si>
    <t xml:space="preserve">Typ I: Projekty w zakresie tworzenia centrów ochrony różnorodności biologicznej na obszarach chronionego krajobrazu oraz obszarach miejskich i pozamiejskich w oparciu o gatunki rodzime np. banki genowe, parki miejskie, ogrody botaniczne, ekoparki. </t>
  </si>
  <si>
    <t>Typ I: Projekty w zakresie tworzenia centrów ochrony różnorodności biologicznej na obszarach chronionego krajobrazu oraz obszarach miejskich i pozamiejskich w oparciu o gatunki rodzime np. banki genowe, parki miejskie, ogrody botaniczne, ekoparki. 
Typ IV: Projekty służące edukacji i informacji w zakresie ochrony przyrody i różnorodności biologicznej</t>
  </si>
  <si>
    <t>V inwestycje dotyczące rozwoju, zagospodarowania i zarządzania przestrzenią obszarów miejsko-wiejskich oraz wiejskich dla mieszkańców (w tym m.in. w zakresie wypoczynku i spędzania wolnego czasu, wspierania budowania tożsamości lokalnej) i/lub na rzecz poprawy bezpieczeństwa publicznego i/lub w celu realizacji usług publicznych;</t>
  </si>
  <si>
    <t>2026-04-06</t>
  </si>
  <si>
    <t>2026-05-17</t>
  </si>
  <si>
    <t xml:space="preserve">
Typ III: Budowa, przebudowa lub remont urządzeń wodnych i infrastruktury towarzyszącej służących zmniejszeniu skutków powodzi lub suszy. Projekty o charakterze regionalnym i lokalnym wynikające z potrzeb JST.
Typ IV: Wspieranie małej retencji (w tym zagospodarowanie wód opadowych i roztopowych oraz rozwój błękitno-zielonej infrastruktury) wsparcie projektów realizowanych przez podmioty inne niż podlegające/nadzorowane przez administrację centralną.
Typ V: Edukacja w obszarze zmian klimatycznych oraz ochrony zasobów wodnych (również jako element projektów Typu I-IV).</t>
  </si>
  <si>
    <t>Działanie 7.2 Lokalne kształcenie dorosłych</t>
  </si>
  <si>
    <t>Działanie 7.1. Aktywizacja społeczności lokalnej w placówkach edukacyjnych</t>
  </si>
  <si>
    <t>Działanie 7.3
Rozwój gospodarstw zielonych</t>
  </si>
  <si>
    <t>Działanie 7.4 
Rozwój potencjału społeczności lokalnych</t>
  </si>
  <si>
    <r>
      <t xml:space="preserve">
</t>
    </r>
    <r>
      <rPr>
        <sz val="12"/>
        <rFont val="Arial"/>
        <family val="2"/>
      </rPr>
      <t>2026-03-02</t>
    </r>
  </si>
  <si>
    <r>
      <t xml:space="preserve">
</t>
    </r>
    <r>
      <rPr>
        <sz val="12"/>
        <rFont val="Arial"/>
        <family val="2"/>
      </rPr>
      <t>2026-03-31</t>
    </r>
  </si>
  <si>
    <t>Konieczne uzgodnienie z Ministerstwem Zdrowia. Termin rozpoczęcia naboru uzależniony jest od terminu przyjęcia Planu Działań przez Komitet Sterujący.</t>
  </si>
  <si>
    <t xml:space="preserve">
2026-03-18</t>
  </si>
  <si>
    <t>2026-03-31</t>
  </si>
  <si>
    <t xml:space="preserve">
2026-02-23</t>
  </si>
  <si>
    <t xml:space="preserve">
2026-04-05</t>
  </si>
  <si>
    <t xml:space="preserve">
2026-03-09</t>
  </si>
  <si>
    <t xml:space="preserve">
2026-04-22</t>
  </si>
  <si>
    <t xml:space="preserve">
2026-03-23 </t>
  </si>
  <si>
    <t xml:space="preserve">
2026-05-03 </t>
  </si>
  <si>
    <t>wrzesień 2026</t>
  </si>
  <si>
    <t>Konieczne uzgodnienie z Ministerstwem Zdrowia. 
Termin rozpoczęcia naboru uzależniony jest od terminu przyjęcia Planu Działań przez Komitet Sterujący.</t>
  </si>
  <si>
    <t>Uniwersytet Zielonogórski</t>
  </si>
  <si>
    <t>IV kwartał 2026 r.</t>
  </si>
  <si>
    <t>Nabór dotyczy projektu pt. "Rozwój oferty parków naukowo-technologicznych i przemysłowych oraz publicznej infrastruktury badawczej" ujętych w załączniku nr 10 do Kontraktu Programowego.</t>
  </si>
  <si>
    <t>Gmina Gozdnica</t>
  </si>
  <si>
    <t>2026-05-22</t>
  </si>
  <si>
    <t>2026-06-23</t>
  </si>
  <si>
    <t xml:space="preserve">
Gmina Iłowa</t>
  </si>
  <si>
    <t>Nabór dotyczy projektu z Żarsko-Żagańskiego Obszaru Funkcjonalnego pt. "Utworzenie i wdrożenie systemu interaktywnych usług administracji elektronicznej w Gminie Iłowa".</t>
  </si>
  <si>
    <t>Miasto Zielona Góra</t>
  </si>
  <si>
    <t xml:space="preserve">Nabór dotyczy projektu z Zielonogórsko-Nowosolskiego Obszaru Funkcjonalnego pt. "Utworzenie inkubatora przedsiębiorczości na terenie ZNOF". </t>
  </si>
  <si>
    <t>Gmina Ośno Lubuskie</t>
  </si>
  <si>
    <t>2026-06-19</t>
  </si>
  <si>
    <t>2026-07-21</t>
  </si>
  <si>
    <t>Nabór dotyczy projektu z Partnerstwa Porozumienie G7 pt. "Cyfrowa Gmina Ośno Lubuskie – inteligentny system zdalnego odczytu wodomierzy".</t>
  </si>
  <si>
    <t>2026-06-30</t>
  </si>
  <si>
    <t>CP2 Cs (II) - Wspieranie energii odnawialnej zgodnie z dyrektywą (UE) 2018/2001, w tym
określonymi w niej kryteriami zrównoważonego rozwoju</t>
  </si>
  <si>
    <t>2026-06-22</t>
  </si>
  <si>
    <t>Działanie 3.3  Mobilność miejska- IIT</t>
  </si>
  <si>
    <t>Gmina Lubiszyn, Gmina Strzelce Krajeńskie,  Gmina Świdnica, Gmina Żagań o statusie Miejskim, Gmina Iłowa</t>
  </si>
  <si>
    <t>Gmina Słubice, Gmina  Trzebiel, Gmina Szprotawa, Bytom Odrzański, Kożuchów, Gmina Słubice</t>
  </si>
  <si>
    <t>Nabór dotyczy projektu z Żarsko-Żagańskiego Obszaru Funkcjonalnego pt. "Digitalizacja dziedzictwa kulturowego miasta Gozdnica".</t>
  </si>
  <si>
    <t>Tworzenie warunków do rozwoju przedsiębiorczości.</t>
  </si>
  <si>
    <t>2026-10-26</t>
  </si>
  <si>
    <t>Nabór dotyczy projektu z Partnerstwa przygranicznego na rzecz Łuku Mużakowa pt. "Wsparcie przedsiębiorczości – informacja i doradztwo", projektu z Partnerstwa Gmin - Lubuska 9 pt. "Lubuska 9 – Partnerstwo na rzecz przedsiębiorczości", projektu z Partnerstwa Porozumienie G7 pt. "Rozwój przedsiębiorczości w gminie Cybinka" oraz projektu z Porozumienia Północ Województwa Lubuskiego Zawsze Razem pt. "Tworzenie warunków dla rozwoju przedsiębiorczości PPWLZR - centra aktywności". Projekty będą oceniane na bieżąco.</t>
  </si>
  <si>
    <t xml:space="preserve">Nabór dotyczy projektu z Partnerstwa Razem dla rozwoju powiatu żagańskiego "Usługi doradcze dla sektora MŚP". </t>
  </si>
  <si>
    <t xml:space="preserve">Gmina Szprotawa                                       </t>
  </si>
  <si>
    <t>2026-06-05</t>
  </si>
  <si>
    <t>Gmina Witnica, Lubuskie Muzeum Wojskowe w Zielonej Górze z/s w Drzonowie</t>
  </si>
  <si>
    <t>2026-10-09</t>
  </si>
  <si>
    <t>Działanie 1.10 Rozwój przedsiębiorczości - IIT</t>
  </si>
  <si>
    <t>Gmina Lipinki Łużyckie,                                         Gmina Wschowa, 
Gmina Cybinka,                                                       Gmina Dobiegniew</t>
  </si>
  <si>
    <t xml:space="preserve">
2026-06-26</t>
  </si>
  <si>
    <t xml:space="preserve">
2026-08-31</t>
  </si>
  <si>
    <t>Typ III: Budowa, przebudowa lub remont urządzeń wodnych i infrastruktury towarzyszącej służących zmniejszeniu skutków powodzi lub suszy. Projekty o charakterze regionalnym i lokalnym wynikające z potrzeb JST.
Typ IV: Wspieranie małej retencji (w tym zagospodarowanie wód opadowych i roztopowych oraz rozwój błękitno-zielonej infrastruktury) wsparcie projektów realizowanych przez podmioty inne niż podlegające/nadzorowane przez administrację centralną.
Typ V: Edukacja w obszarze zmian klimatycznych oraz ochrony zasobów wodnych (również jako element projektów Typu I-IV).</t>
  </si>
  <si>
    <t xml:space="preserve">
2026-04-23</t>
  </si>
  <si>
    <t xml:space="preserve">
2026-05-08</t>
  </si>
  <si>
    <r>
      <t xml:space="preserve">
</t>
    </r>
    <r>
      <rPr>
        <sz val="12"/>
        <rFont val="Arial"/>
        <family val="2"/>
      </rPr>
      <t>wrzesień 2026</t>
    </r>
  </si>
  <si>
    <r>
      <rPr>
        <strike/>
        <sz val="12"/>
        <rFont val="Arial"/>
        <family val="2"/>
      </rPr>
      <t xml:space="preserve">
</t>
    </r>
    <r>
      <rPr>
        <sz val="12"/>
        <rFont val="Arial"/>
        <family val="2"/>
      </rPr>
      <t>2026-08-31</t>
    </r>
  </si>
  <si>
    <r>
      <t xml:space="preserve">
</t>
    </r>
    <r>
      <rPr>
        <sz val="12"/>
        <rFont val="Arial"/>
        <family val="2"/>
      </rPr>
      <t>niekonkurencyjny</t>
    </r>
  </si>
  <si>
    <t>Harmonogram naborów wniosków o dofinansowanie w programie Fundusze Europejskie dla Lubuskiego 2021-2027 (stan na 31 marca 2026 r.)</t>
  </si>
  <si>
    <t>I. Rozwój usług B+R dla przedsiębiorstw – projekt grantowy</t>
  </si>
  <si>
    <t>2026-05-08</t>
  </si>
  <si>
    <t>2026-06-09</t>
  </si>
  <si>
    <t xml:space="preserve">Nabór dotyczy projektu pt. "Lubuskie bony na usługi B+R"  oraz projektu pt. "Lubuski System Innowacyjnych Start-upów" ujętych w załączniku nr 10 do Kontraktu Programowego. </t>
  </si>
  <si>
    <t>Agencja Rozwoju Regionalnego S.A.          
Park Technologii Kosmicznych – Badań, Rozwoju i Innowacji Sp. z o.o.,
Gorzowski Ośrodek Technologiczny Park Naukowo-Przemysłowy Sp. z o.o</t>
  </si>
  <si>
    <t>Miejski Obszar Funkcjonalny Żarsko -Żagański (Gmina Żagań - Miasto);
Świebodzińsko-Międzyrzecki Obszar Funkcjonalny (Gminy Międzyrzecz, Sulęcin oraz Świebodzin).</t>
  </si>
  <si>
    <t>Na moment aktualizacji Harmonogramu nabór jeszcze trwał: 
https://funduszeue.lubuskie.pl/lista_nabory/ogloszenie-o-naborze-nr-felb-06-03-iz-00-001-26-dzialanie-6-3-zdrowy-aktywny-i-kompetentny-pracownik/</t>
  </si>
  <si>
    <t>Podmioty składające wnioski o dofinansowanie projektu w ramach pozytywnie zaakceptowanych strategii ZIT.</t>
  </si>
  <si>
    <r>
      <t xml:space="preserve">Miejski Obszar Funkcjonalny Zielonogórsko-Nowosolski (Gmina Sulechów); 
</t>
    </r>
    <r>
      <rPr>
        <sz val="12"/>
        <rFont val="Arial"/>
        <family val="2"/>
        <charset val="238"/>
      </rPr>
      <t>MOF Żarsko - Żagański (Gmina Iłowa</t>
    </r>
    <r>
      <rPr>
        <sz val="12"/>
        <rFont val="Arial"/>
        <family val="2"/>
      </rPr>
      <t xml:space="preserve">, </t>
    </r>
    <r>
      <rPr>
        <sz val="12"/>
        <rFont val="Arial"/>
        <family val="2"/>
        <charset val="238"/>
      </rPr>
      <t>Gmina Gozdnica, Gmina Wymiarki)</t>
    </r>
  </si>
  <si>
    <t>Partnerstwo Razem dla wspólnego rozwoju (Gmina Babimost projekt partnerski)</t>
  </si>
  <si>
    <r>
      <rPr>
        <sz val="12"/>
        <color rgb="FFED0000"/>
        <rFont val="Arial"/>
        <family val="2"/>
      </rPr>
      <t xml:space="preserve">
</t>
    </r>
    <r>
      <rPr>
        <sz val="12"/>
        <rFont val="Arial"/>
        <family val="2"/>
      </rPr>
      <t xml:space="preserve">
Partnerstwo Północ Województwa Lubuskiego Zawsze Razem (Gmina Drezdenko - projekt partnerski, Powiat Strzelecko-Drezdenecki);</t>
    </r>
  </si>
  <si>
    <t>Typ III: Projekty z zakresu usuwania azbestu z budynków publicznych i prywatnych.</t>
  </si>
  <si>
    <t>Na moment aktualizacji harmonogramu nabór jeszcze  trwał.</t>
  </si>
  <si>
    <t>Miejski Obszar Funkcjonalny Gorzowa Wlkp. (Gmina Bogdaniec, Gmina Strzelce Krajeńskie)
MOF Żarsko - Żagański (Gmina Iłowa, Gmina Gozdnica)
Świebodzińsko-Międzyrzecki Obszar Funkcjonalny (Gmina Międzyrzecz, Gmina Sulęcin, Gmina Świebodzin)</t>
  </si>
  <si>
    <t xml:space="preserve">Na moment aktualizacji Harmonogramu nabór jeszcze trwał: 
https://funduszeue.lubuskie.pl/lista_nabory/ogloszenie-o-naborze-nr-felb-06-14-iz-00-001-26-dzialanie-6-14-aktywizacja-spoleczna-mieszkalnictwo-i-wsparcie-rodziny/
</t>
  </si>
  <si>
    <t xml:space="preserve">Miejski Obszar Funkcjonalny Gorzowa Wlkp. (Skwierzyna, Gmina Kłodawa);
</t>
  </si>
  <si>
    <t xml:space="preserve">Miejski Obszar Funkcjonalny Gorzowa Wlkp. (Gmina Bogdaniec, Gmina Kłodawa, Gmina Lubiszyn, Gmina Strzelce Krajeńskie, Gmina Witnica)
</t>
  </si>
  <si>
    <t>Partnerstwo Razem dla rozwoju powiatu żagańskiego (Gmina Małomice);
Partnerstwo przygraniczne na rzecz Łuku Mużakowa (Gmina Tuplice - projekt partnerski).</t>
  </si>
  <si>
    <t xml:space="preserve">
wrzesień 2026
</t>
  </si>
  <si>
    <r>
      <t xml:space="preserve">
Partnerstwo Razem dla wspólnego rozwoju (Gmina Szczaniec);</t>
    </r>
    <r>
      <rPr>
        <strike/>
        <sz val="12"/>
        <rFont val="Arial"/>
        <family val="2"/>
      </rPr>
      <t xml:space="preserve">
</t>
    </r>
    <r>
      <rPr>
        <sz val="12"/>
        <rFont val="Arial"/>
        <family val="2"/>
      </rPr>
      <t xml:space="preserve">
Partnerstwo Razem dla rozwoju powiatu żagańskiego (Gmina Szprotawa);
Partnerstwo Północ Województwa Lubuskiego Zawsze Razem (Gmina Drezdenko projekt partnerski).</t>
    </r>
  </si>
  <si>
    <t>Partnerstwo przygraniczne na rzecz Łuku Mużakowa (Gmina Brody - projekt partnerski);
Partnerstwo Razem dla wspólnego rozwoju (Gmina Bojadła, Gmina Szczaniec);</t>
  </si>
  <si>
    <t xml:space="preserve">
Partnerstwo Razem dla rozwoju powiatu żagańskiego (Gmina Szprotawa, Gmina Brzeźnica, Gmina Małomice);
Partnerstwo Północ Województwa Lubuskiego Zawsze Razem (Gmina Dobiegniew  (partnerzy) - projekt partnerski, Gmina Zwierzyn)
Partnerstwo Gmin Lubuska 9 (Gmina Kożuchów)</t>
  </si>
  <si>
    <r>
      <rPr>
        <sz val="12"/>
        <rFont val="Arial"/>
        <family val="2"/>
        <charset val="238"/>
      </rPr>
      <t>wrzesień 2026</t>
    </r>
    <r>
      <rPr>
        <strike/>
        <sz val="12"/>
        <rFont val="Arial"/>
        <family val="2"/>
        <charset val="238"/>
      </rPr>
      <t xml:space="preserve">
</t>
    </r>
  </si>
  <si>
    <t>Termin naboru wniosków będzie uzależniony od przyjęcia Planu działań w sektorze zdrowia dla województwa lubuskiego przez Komitet Sterujący do spraw koordynacji wsparcia w sektorze zdrowia w latach 2021-2027. Obecnie trwa procedura zatwierdzania fiszek projektowych przez Ministerstwo Zdrowia.</t>
  </si>
  <si>
    <t>Załącznik do
uchwały nr 116/2484/26 
z dnia 31 marca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</si>
</sst>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name val="Arial"/>
      <family val="2"/>
      <charset val="238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trike/>
      <sz val="12"/>
      <name val="Arial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sz val="12"/>
      <name val="Arial"/>
      <family val="2"/>
      <charset val="238"/>
    </font>
    <font>
      <strike/>
      <sz val="12"/>
      <name val="Arial"/>
      <family val="2"/>
      <charset val="238"/>
    </font>
    <font>
      <sz val="12"/>
      <color rgb="FFED0000"/>
      <name val="Arial"/>
      <family val="2"/>
    </font>
    <font>
      <sz val="2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wrapText="1"/>
    </xf>
    <xf numFmtId="0" fontId="4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7" fillId="0" borderId="1" xfId="0" applyFont="1" applyBorder="1" applyAlignment="1">
      <alignment wrapText="1"/>
    </xf>
    <xf numFmtId="0" fontId="7" fillId="0" borderId="4" xfId="0" applyFont="1" applyBorder="1" applyAlignment="1">
      <alignment wrapText="1"/>
    </xf>
    <xf numFmtId="49" fontId="7" fillId="0" borderId="4" xfId="0" applyNumberFormat="1" applyFont="1" applyBorder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0" fontId="7" fillId="0" borderId="1" xfId="0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0" fontId="7" fillId="0" borderId="0" xfId="0" applyFont="1" applyAlignment="1">
      <alignment wrapText="1"/>
    </xf>
    <xf numFmtId="49" fontId="7" fillId="0" borderId="3" xfId="0" applyNumberFormat="1" applyFont="1" applyBorder="1" applyAlignment="1">
      <alignment horizontal="right" wrapText="1"/>
    </xf>
    <xf numFmtId="0" fontId="7" fillId="0" borderId="2" xfId="0" applyFont="1" applyBorder="1" applyAlignment="1">
      <alignment horizontal="left" wrapText="1"/>
    </xf>
    <xf numFmtId="2" fontId="7" fillId="0" borderId="1" xfId="0" applyNumberFormat="1" applyFont="1" applyBorder="1" applyAlignment="1">
      <alignment wrapText="1"/>
    </xf>
    <xf numFmtId="49" fontId="10" fillId="0" borderId="1" xfId="0" applyNumberFormat="1" applyFont="1" applyBorder="1" applyAlignment="1">
      <alignment horizontal="right" wrapText="1"/>
    </xf>
    <xf numFmtId="4" fontId="7" fillId="0" borderId="1" xfId="0" applyNumberFormat="1" applyFont="1" applyBorder="1" applyAlignment="1">
      <alignment horizontal="right" wrapText="1"/>
    </xf>
    <xf numFmtId="0" fontId="8" fillId="0" borderId="1" xfId="0" applyFont="1" applyBorder="1" applyAlignment="1">
      <alignment wrapText="1"/>
    </xf>
    <xf numFmtId="0" fontId="7" fillId="0" borderId="4" xfId="0" applyFont="1" applyBorder="1" applyAlignment="1">
      <alignment horizontal="left" wrapText="1"/>
    </xf>
    <xf numFmtId="4" fontId="7" fillId="0" borderId="0" xfId="0" applyNumberFormat="1" applyFont="1"/>
    <xf numFmtId="4" fontId="7" fillId="0" borderId="0" xfId="0" applyNumberFormat="1" applyFont="1" applyAlignment="1">
      <alignment wrapText="1"/>
    </xf>
    <xf numFmtId="49" fontId="7" fillId="0" borderId="1" xfId="0" applyNumberFormat="1" applyFont="1" applyBorder="1" applyAlignment="1">
      <alignment horizontal="right" wrapText="1"/>
    </xf>
    <xf numFmtId="4" fontId="7" fillId="0" borderId="1" xfId="0" applyNumberFormat="1" applyFont="1" applyBorder="1" applyAlignment="1">
      <alignment wrapText="1"/>
    </xf>
    <xf numFmtId="0" fontId="12" fillId="0" borderId="0" xfId="0" applyFont="1"/>
    <xf numFmtId="164" fontId="7" fillId="0" borderId="1" xfId="0" applyNumberFormat="1" applyFont="1" applyBorder="1" applyAlignment="1">
      <alignment wrapText="1"/>
    </xf>
    <xf numFmtId="0" fontId="7" fillId="0" borderId="3" xfId="0" applyFont="1" applyBorder="1" applyAlignment="1">
      <alignment wrapText="1"/>
    </xf>
    <xf numFmtId="164" fontId="7" fillId="0" borderId="1" xfId="0" applyNumberFormat="1" applyFont="1" applyBorder="1" applyAlignment="1">
      <alignment horizontal="right" wrapText="1"/>
    </xf>
    <xf numFmtId="49" fontId="7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13" fillId="0" borderId="0" xfId="0" applyFont="1" applyAlignment="1">
      <alignment horizontal="left" wrapText="1"/>
    </xf>
    <xf numFmtId="49" fontId="7" fillId="0" borderId="1" xfId="0" applyNumberFormat="1" applyFont="1" applyBorder="1" applyAlignment="1">
      <alignment wrapText="1"/>
    </xf>
    <xf numFmtId="4" fontId="13" fillId="0" borderId="1" xfId="0" applyNumberFormat="1" applyFont="1" applyBorder="1" applyAlignment="1">
      <alignment horizontal="right" wrapText="1"/>
    </xf>
    <xf numFmtId="0" fontId="13" fillId="0" borderId="1" xfId="0" applyFont="1" applyBorder="1" applyAlignment="1">
      <alignment wrapText="1"/>
    </xf>
    <xf numFmtId="0" fontId="13" fillId="0" borderId="4" xfId="0" applyFont="1" applyBorder="1" applyAlignment="1">
      <alignment wrapText="1"/>
    </xf>
    <xf numFmtId="49" fontId="13" fillId="0" borderId="3" xfId="0" applyNumberFormat="1" applyFont="1" applyBorder="1" applyAlignment="1">
      <alignment horizontal="right" wrapText="1"/>
    </xf>
    <xf numFmtId="4" fontId="13" fillId="0" borderId="0" xfId="0" applyNumberFormat="1" applyFont="1" applyAlignment="1">
      <alignment horizontal="right" wrapText="1"/>
    </xf>
    <xf numFmtId="2" fontId="16" fillId="0" borderId="1" xfId="0" applyNumberFormat="1" applyFont="1" applyBorder="1" applyAlignment="1">
      <alignment horizontal="right" wrapText="1"/>
    </xf>
    <xf numFmtId="4" fontId="14" fillId="0" borderId="1" xfId="0" applyNumberFormat="1" applyFont="1" applyBorder="1" applyAlignment="1">
      <alignment horizontal="right" wrapText="1"/>
    </xf>
    <xf numFmtId="0" fontId="13" fillId="0" borderId="2" xfId="0" applyFont="1" applyBorder="1" applyAlignment="1">
      <alignment wrapText="1"/>
    </xf>
    <xf numFmtId="49" fontId="7" fillId="0" borderId="1" xfId="0" applyNumberFormat="1" applyFont="1" applyBorder="1" applyAlignment="1">
      <alignment horizontal="right"/>
    </xf>
    <xf numFmtId="49" fontId="14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</cellXfs>
  <cellStyles count="3">
    <cellStyle name="Normalny" xfId="0" builtinId="0"/>
    <cellStyle name="Normalny 2" xfId="1" xr:uid="{00000000-0005-0000-0000-000001000000}"/>
    <cellStyle name="Normalny 2 2" xfId="2" xr:uid="{00000000-0005-0000-0000-000002000000}"/>
  </cellStyles>
  <dxfs count="15"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00FFFF"/>
      <color rgb="FF00CC66"/>
      <color rgb="FFFFFF00"/>
      <color rgb="FFFF3300"/>
      <color rgb="FFFFCCCC"/>
      <color rgb="FF33CCFF"/>
      <color rgb="FF66CCFF"/>
      <color rgb="FF009900"/>
      <color rgb="FF33CC33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1943100</xdr:colOff>
      <xdr:row>0</xdr:row>
      <xdr:rowOff>1076325</xdr:rowOff>
    </xdr:from>
    <xdr:to>
      <xdr:col>4</xdr:col>
      <xdr:colOff>994313</xdr:colOff>
      <xdr:row>1</xdr:row>
      <xdr:rowOff>192650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1076325"/>
          <a:ext cx="10232650" cy="8168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armonogram" displayName="Harmonogram" ref="A3:M43" totalsRowShown="0" headerRowDxfId="14" dataDxfId="13">
  <autoFilter ref="A3:M43" xr:uid="{00000000-0009-0000-0100-000001000000}"/>
  <tableColumns count="13">
    <tableColumn id="1" xr3:uid="{00000000-0010-0000-0000-000001000000}" name="Priorytet" dataDxfId="12"/>
    <tableColumn id="12" xr3:uid="{00000000-0010-0000-0000-00000C000000}" name="Działanie" dataDxfId="11"/>
    <tableColumn id="9" xr3:uid="{00000000-0010-0000-0000-000009000000}" name="Tytuł naboru" dataDxfId="10"/>
    <tableColumn id="2" xr3:uid="{00000000-0010-0000-0000-000002000000}" name="Typy projektów, które mogą otrzymać dofinansowanie " dataDxfId="9"/>
    <tableColumn id="3" xr3:uid="{00000000-0010-0000-0000-000003000000}" name="Wnioskodawcy " dataDxfId="8"/>
    <tableColumn id="4" xr3:uid="{00000000-0010-0000-0000-000004000000}" name="Data początkowa" dataDxfId="7"/>
    <tableColumn id="5" xr3:uid="{00000000-0010-0000-0000-000005000000}" name="Data końcowa" dataDxfId="6"/>
    <tableColumn id="6" xr3:uid="{00000000-0010-0000-0000-000006000000}" name="Kwota dofinansowania " dataDxfId="5"/>
    <tableColumn id="13" xr3:uid="{00000000-0010-0000-0000-00000D000000}" name="Obszar geograficzny" dataDxfId="4"/>
    <tableColumn id="14" xr3:uid="{00000000-0010-0000-0000-00000E000000}" name="Instytucja przyjmująca wnioski o dofinansowanie" dataDxfId="3"/>
    <tableColumn id="7" xr3:uid="{00000000-0010-0000-0000-000007000000}" name="Sposób wyboru projektów " dataDxfId="2"/>
    <tableColumn id="8" xr3:uid="{00000000-0010-0000-0000-000008000000}" name="Cel polityki lub cel szczegółowy" dataDxfId="1"/>
    <tableColumn id="11" xr3:uid="{00000000-0010-0000-0000-00000B000000}" name="Informacje dodatkowe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Harmonogram naborów wniosków" altTextSummary="Dokument prezentuje terminy naborów wniosków dla poszczególnych priorytetów i działań. Zawiera też między innymi informacje o wnioskodawcach i projektach, które mogą dostać dofinansowanie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topLeftCell="E1" zoomScale="73" zoomScaleNormal="73" workbookViewId="0">
      <selection activeCell="T4" sqref="T4"/>
    </sheetView>
  </sheetViews>
  <sheetFormatPr defaultRowHeight="15" x14ac:dyDescent="0.25"/>
  <cols>
    <col min="1" max="1" width="30.5703125" customWidth="1"/>
    <col min="2" max="2" width="32.140625" customWidth="1"/>
    <col min="3" max="3" width="12.5703125" customWidth="1"/>
    <col min="4" max="4" width="92.28515625" customWidth="1"/>
    <col min="5" max="5" width="50.28515625" customWidth="1"/>
    <col min="6" max="6" width="27.5703125" customWidth="1"/>
    <col min="7" max="7" width="29.42578125" customWidth="1"/>
    <col min="8" max="8" width="30.140625" customWidth="1"/>
    <col min="9" max="9" width="26" customWidth="1"/>
    <col min="10" max="10" width="19.42578125" customWidth="1"/>
    <col min="11" max="11" width="22.42578125" customWidth="1"/>
    <col min="12" max="12" width="32.5703125" customWidth="1"/>
    <col min="13" max="13" width="63.140625" customWidth="1"/>
  </cols>
  <sheetData>
    <row r="1" spans="1:13" ht="133.5" customHeight="1" x14ac:dyDescent="0.25">
      <c r="A1" s="6" t="s">
        <v>196</v>
      </c>
      <c r="D1" s="7"/>
      <c r="K1" s="5" t="s">
        <v>221</v>
      </c>
    </row>
    <row r="2" spans="1:13" s="2" customFormat="1" ht="75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s="1" customFormat="1" ht="104.25" customHeight="1" x14ac:dyDescent="0.25">
      <c r="A3" s="4" t="s">
        <v>6</v>
      </c>
      <c r="B3" s="4" t="s">
        <v>7</v>
      </c>
      <c r="C3" s="4" t="s">
        <v>35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14</v>
      </c>
      <c r="I3" s="4" t="s">
        <v>0</v>
      </c>
      <c r="J3" s="4" t="s">
        <v>20</v>
      </c>
      <c r="K3" s="4" t="s">
        <v>10</v>
      </c>
      <c r="L3" s="4" t="s">
        <v>12</v>
      </c>
      <c r="M3" s="4" t="s">
        <v>1</v>
      </c>
    </row>
    <row r="4" spans="1:13" ht="156.75" customHeight="1" x14ac:dyDescent="0.25">
      <c r="A4" s="9" t="s">
        <v>8</v>
      </c>
      <c r="B4" s="9" t="s">
        <v>15</v>
      </c>
      <c r="C4" s="9" t="s">
        <v>36</v>
      </c>
      <c r="D4" s="9" t="s">
        <v>28</v>
      </c>
      <c r="E4" s="9" t="s">
        <v>29</v>
      </c>
      <c r="F4" s="9" t="s">
        <v>92</v>
      </c>
      <c r="G4" s="9" t="s">
        <v>13</v>
      </c>
      <c r="H4" s="9" t="s">
        <v>19</v>
      </c>
      <c r="I4" s="9" t="s">
        <v>16</v>
      </c>
      <c r="J4" s="9" t="s">
        <v>9</v>
      </c>
      <c r="K4" s="9" t="s">
        <v>11</v>
      </c>
      <c r="L4" s="9" t="s">
        <v>17</v>
      </c>
      <c r="M4" s="9" t="s">
        <v>18</v>
      </c>
    </row>
    <row r="5" spans="1:13" ht="156.75" customHeight="1" x14ac:dyDescent="0.25">
      <c r="A5" s="39" t="s">
        <v>25</v>
      </c>
      <c r="B5" s="39" t="s">
        <v>118</v>
      </c>
      <c r="C5" s="39"/>
      <c r="D5" s="40" t="s">
        <v>197</v>
      </c>
      <c r="E5" s="36" t="s">
        <v>201</v>
      </c>
      <c r="F5" s="41" t="s">
        <v>198</v>
      </c>
      <c r="G5" s="41" t="s">
        <v>199</v>
      </c>
      <c r="H5" s="42">
        <f>24000000+8000056.18+1577480.34</f>
        <v>33577536.520000003</v>
      </c>
      <c r="I5" s="39" t="s">
        <v>22</v>
      </c>
      <c r="J5" s="39" t="s">
        <v>24</v>
      </c>
      <c r="K5" s="39" t="s">
        <v>23</v>
      </c>
      <c r="L5" s="39" t="s">
        <v>120</v>
      </c>
      <c r="M5" s="36" t="s">
        <v>200</v>
      </c>
    </row>
    <row r="6" spans="1:13" ht="125.25" customHeight="1" x14ac:dyDescent="0.25">
      <c r="A6" s="12" t="s">
        <v>25</v>
      </c>
      <c r="B6" s="12" t="s">
        <v>118</v>
      </c>
      <c r="C6" s="12"/>
      <c r="D6" s="12" t="s">
        <v>119</v>
      </c>
      <c r="E6" s="36" t="s">
        <v>157</v>
      </c>
      <c r="F6" s="13" t="s">
        <v>158</v>
      </c>
      <c r="G6" s="13" t="s">
        <v>158</v>
      </c>
      <c r="H6" s="14">
        <v>9010000</v>
      </c>
      <c r="I6" s="12" t="s">
        <v>22</v>
      </c>
      <c r="J6" s="12" t="s">
        <v>24</v>
      </c>
      <c r="K6" s="12" t="s">
        <v>23</v>
      </c>
      <c r="L6" s="12" t="s">
        <v>120</v>
      </c>
      <c r="M6" s="24" t="s">
        <v>159</v>
      </c>
    </row>
    <row r="7" spans="1:13" ht="250.5" customHeight="1" x14ac:dyDescent="0.25">
      <c r="A7" s="16" t="s">
        <v>25</v>
      </c>
      <c r="B7" s="16" t="s">
        <v>39</v>
      </c>
      <c r="C7" s="16"/>
      <c r="D7" s="16" t="s">
        <v>38</v>
      </c>
      <c r="E7" s="17" t="s">
        <v>160</v>
      </c>
      <c r="F7" s="18" t="s">
        <v>161</v>
      </c>
      <c r="G7" s="18" t="s">
        <v>162</v>
      </c>
      <c r="H7" s="14">
        <v>40730.01</v>
      </c>
      <c r="I7" s="16" t="s">
        <v>22</v>
      </c>
      <c r="J7" s="16" t="s">
        <v>24</v>
      </c>
      <c r="K7" s="16" t="s">
        <v>23</v>
      </c>
      <c r="L7" s="16" t="s">
        <v>41</v>
      </c>
      <c r="M7" s="19" t="s">
        <v>177</v>
      </c>
    </row>
    <row r="8" spans="1:13" ht="250.5" customHeight="1" x14ac:dyDescent="0.25">
      <c r="A8" s="11" t="s">
        <v>25</v>
      </c>
      <c r="B8" s="11" t="s">
        <v>39</v>
      </c>
      <c r="C8" s="11"/>
      <c r="D8" s="11" t="s">
        <v>38</v>
      </c>
      <c r="E8" s="17" t="s">
        <v>163</v>
      </c>
      <c r="F8" s="13" t="s">
        <v>158</v>
      </c>
      <c r="G8" s="13" t="s">
        <v>158</v>
      </c>
      <c r="H8" s="14">
        <v>140551.22</v>
      </c>
      <c r="I8" s="11" t="s">
        <v>22</v>
      </c>
      <c r="J8" s="11" t="s">
        <v>24</v>
      </c>
      <c r="K8" s="11" t="s">
        <v>23</v>
      </c>
      <c r="L8" s="11" t="s">
        <v>41</v>
      </c>
      <c r="M8" s="15" t="s">
        <v>164</v>
      </c>
    </row>
    <row r="9" spans="1:13" ht="301.5" customHeight="1" x14ac:dyDescent="0.25">
      <c r="A9" s="11" t="s">
        <v>25</v>
      </c>
      <c r="B9" s="11" t="s">
        <v>105</v>
      </c>
      <c r="C9" s="11"/>
      <c r="D9" s="20" t="s">
        <v>40</v>
      </c>
      <c r="E9" s="17" t="s">
        <v>165</v>
      </c>
      <c r="F9" s="13" t="s">
        <v>158</v>
      </c>
      <c r="G9" s="13" t="s">
        <v>158</v>
      </c>
      <c r="H9" s="14">
        <v>3905161.24</v>
      </c>
      <c r="I9" s="11" t="s">
        <v>22</v>
      </c>
      <c r="J9" s="23" t="s">
        <v>24</v>
      </c>
      <c r="K9" s="11" t="s">
        <v>23</v>
      </c>
      <c r="L9" s="11" t="s">
        <v>37</v>
      </c>
      <c r="M9" s="15" t="s">
        <v>166</v>
      </c>
    </row>
    <row r="10" spans="1:13" ht="301.5" customHeight="1" x14ac:dyDescent="0.25">
      <c r="A10" s="11" t="s">
        <v>25</v>
      </c>
      <c r="B10" s="11" t="s">
        <v>107</v>
      </c>
      <c r="C10" s="11"/>
      <c r="D10" s="11" t="s">
        <v>96</v>
      </c>
      <c r="E10" s="11" t="s">
        <v>97</v>
      </c>
      <c r="F10" s="21" t="s">
        <v>144</v>
      </c>
      <c r="G10" s="21" t="s">
        <v>145</v>
      </c>
      <c r="H10" s="25">
        <v>2364536.8621512498</v>
      </c>
      <c r="I10" s="12" t="s">
        <v>22</v>
      </c>
      <c r="J10" s="23" t="s">
        <v>24</v>
      </c>
      <c r="K10" s="11" t="s">
        <v>23</v>
      </c>
      <c r="L10" s="11" t="s">
        <v>41</v>
      </c>
      <c r="M10" s="11" t="s">
        <v>98</v>
      </c>
    </row>
    <row r="11" spans="1:13" ht="301.5" customHeight="1" x14ac:dyDescent="0.25">
      <c r="A11" s="11" t="s">
        <v>25</v>
      </c>
      <c r="B11" s="11" t="s">
        <v>107</v>
      </c>
      <c r="C11" s="11"/>
      <c r="D11" s="11" t="s">
        <v>96</v>
      </c>
      <c r="E11" s="11" t="s">
        <v>167</v>
      </c>
      <c r="F11" s="13" t="s">
        <v>168</v>
      </c>
      <c r="G11" s="13" t="s">
        <v>169</v>
      </c>
      <c r="H11" s="25">
        <v>55827.48</v>
      </c>
      <c r="I11" s="12" t="s">
        <v>22</v>
      </c>
      <c r="J11" s="23" t="s">
        <v>24</v>
      </c>
      <c r="K11" s="11" t="s">
        <v>23</v>
      </c>
      <c r="L11" s="11" t="s">
        <v>41</v>
      </c>
      <c r="M11" s="11" t="s">
        <v>170</v>
      </c>
    </row>
    <row r="12" spans="1:13" ht="301.5" customHeight="1" x14ac:dyDescent="0.25">
      <c r="A12" s="11" t="s">
        <v>25</v>
      </c>
      <c r="B12" s="11" t="s">
        <v>186</v>
      </c>
      <c r="C12" s="11"/>
      <c r="D12" s="20" t="s">
        <v>178</v>
      </c>
      <c r="E12" s="11" t="s">
        <v>187</v>
      </c>
      <c r="F12" s="13" t="s">
        <v>161</v>
      </c>
      <c r="G12" s="13" t="s">
        <v>171</v>
      </c>
      <c r="H12" s="25">
        <v>2676061.17</v>
      </c>
      <c r="I12" s="11" t="s">
        <v>22</v>
      </c>
      <c r="J12" s="11" t="s">
        <v>24</v>
      </c>
      <c r="K12" s="11" t="s">
        <v>23</v>
      </c>
      <c r="L12" s="11" t="s">
        <v>37</v>
      </c>
      <c r="M12" s="11" t="s">
        <v>180</v>
      </c>
    </row>
    <row r="13" spans="1:13" ht="301.5" customHeight="1" x14ac:dyDescent="0.25">
      <c r="A13" s="11" t="s">
        <v>25</v>
      </c>
      <c r="B13" s="11" t="s">
        <v>186</v>
      </c>
      <c r="C13" s="11"/>
      <c r="D13" s="20" t="s">
        <v>40</v>
      </c>
      <c r="E13" s="15" t="s">
        <v>182</v>
      </c>
      <c r="F13" s="13" t="s">
        <v>155</v>
      </c>
      <c r="G13" s="13" t="s">
        <v>115</v>
      </c>
      <c r="H13" s="26">
        <v>640373.75</v>
      </c>
      <c r="I13" s="11" t="s">
        <v>22</v>
      </c>
      <c r="J13" s="11" t="s">
        <v>24</v>
      </c>
      <c r="K13" s="11" t="s">
        <v>23</v>
      </c>
      <c r="L13" s="11" t="s">
        <v>37</v>
      </c>
      <c r="M13" s="11" t="s">
        <v>181</v>
      </c>
    </row>
    <row r="14" spans="1:13" ht="220.5" customHeight="1" x14ac:dyDescent="0.25">
      <c r="A14" s="11" t="s">
        <v>26</v>
      </c>
      <c r="B14" s="11" t="s">
        <v>89</v>
      </c>
      <c r="C14" s="11"/>
      <c r="D14" s="20" t="s">
        <v>106</v>
      </c>
      <c r="E14" s="20" t="s">
        <v>184</v>
      </c>
      <c r="F14" s="27" t="s">
        <v>183</v>
      </c>
      <c r="G14" s="27" t="s">
        <v>173</v>
      </c>
      <c r="H14" s="28">
        <f>118433.1+340000</f>
        <v>458433.1</v>
      </c>
      <c r="I14" s="11" t="s">
        <v>22</v>
      </c>
      <c r="J14" s="11" t="s">
        <v>24</v>
      </c>
      <c r="K14" s="11" t="s">
        <v>23</v>
      </c>
      <c r="L14" s="11" t="s">
        <v>172</v>
      </c>
      <c r="M14" s="11"/>
    </row>
    <row r="15" spans="1:13" s="7" customFormat="1" ht="218.25" customHeight="1" x14ac:dyDescent="0.25">
      <c r="A15" s="11" t="s">
        <v>26</v>
      </c>
      <c r="B15" s="11" t="s">
        <v>54</v>
      </c>
      <c r="C15" s="11"/>
      <c r="D15" s="11" t="s">
        <v>81</v>
      </c>
      <c r="E15" s="37" t="s">
        <v>205</v>
      </c>
      <c r="F15" s="27" t="s">
        <v>129</v>
      </c>
      <c r="G15" s="27" t="s">
        <v>133</v>
      </c>
      <c r="H15" s="22">
        <v>7897819.9299999997</v>
      </c>
      <c r="I15" s="11" t="s">
        <v>22</v>
      </c>
      <c r="J15" s="11" t="s">
        <v>24</v>
      </c>
      <c r="K15" s="11" t="s">
        <v>23</v>
      </c>
      <c r="L15" s="11" t="s">
        <v>43</v>
      </c>
      <c r="M15" s="11" t="s">
        <v>209</v>
      </c>
    </row>
    <row r="16" spans="1:13" s="7" customFormat="1" ht="198" customHeight="1" x14ac:dyDescent="0.25">
      <c r="A16" s="11" t="s">
        <v>26</v>
      </c>
      <c r="B16" s="11" t="s">
        <v>54</v>
      </c>
      <c r="C16" s="11"/>
      <c r="D16" s="11" t="s">
        <v>131</v>
      </c>
      <c r="E16" s="37" t="s">
        <v>210</v>
      </c>
      <c r="F16" s="27" t="s">
        <v>188</v>
      </c>
      <c r="G16" s="27" t="s">
        <v>189</v>
      </c>
      <c r="H16" s="22">
        <v>2900000</v>
      </c>
      <c r="I16" s="11" t="s">
        <v>22</v>
      </c>
      <c r="J16" s="11" t="s">
        <v>24</v>
      </c>
      <c r="K16" s="11" t="s">
        <v>23</v>
      </c>
      <c r="L16" s="11" t="s">
        <v>43</v>
      </c>
      <c r="M16" s="22"/>
    </row>
    <row r="17" spans="1:13" s="7" customFormat="1" ht="198" customHeight="1" x14ac:dyDescent="0.45">
      <c r="A17" s="11" t="s">
        <v>26</v>
      </c>
      <c r="B17" s="11" t="s">
        <v>54</v>
      </c>
      <c r="C17" s="11"/>
      <c r="D17" s="11" t="s">
        <v>131</v>
      </c>
      <c r="E17" s="37" t="s">
        <v>212</v>
      </c>
      <c r="F17" s="21" t="s">
        <v>193</v>
      </c>
      <c r="G17" s="27" t="s">
        <v>132</v>
      </c>
      <c r="H17" s="48">
        <v>1200000</v>
      </c>
      <c r="I17" s="11" t="s">
        <v>22</v>
      </c>
      <c r="J17" s="11" t="s">
        <v>24</v>
      </c>
      <c r="K17" s="11" t="s">
        <v>23</v>
      </c>
      <c r="L17" s="11" t="s">
        <v>43</v>
      </c>
      <c r="M17" s="43"/>
    </row>
    <row r="18" spans="1:13" s="7" customFormat="1" ht="224.25" customHeight="1" x14ac:dyDescent="0.25">
      <c r="A18" s="11" t="s">
        <v>26</v>
      </c>
      <c r="B18" s="11" t="s">
        <v>56</v>
      </c>
      <c r="C18" s="11"/>
      <c r="D18" s="11" t="s">
        <v>74</v>
      </c>
      <c r="E18" s="37" t="s">
        <v>213</v>
      </c>
      <c r="F18" s="27" t="s">
        <v>188</v>
      </c>
      <c r="G18" s="27" t="s">
        <v>194</v>
      </c>
      <c r="H18" s="22">
        <v>1350200</v>
      </c>
      <c r="I18" s="11" t="s">
        <v>22</v>
      </c>
      <c r="J18" s="11" t="s">
        <v>24</v>
      </c>
      <c r="K18" s="11" t="s">
        <v>23</v>
      </c>
      <c r="L18" s="11" t="s">
        <v>44</v>
      </c>
      <c r="M18" s="44"/>
    </row>
    <row r="19" spans="1:13" s="7" customFormat="1" ht="224.25" customHeight="1" x14ac:dyDescent="0.25">
      <c r="A19" s="11" t="s">
        <v>26</v>
      </c>
      <c r="B19" s="11" t="s">
        <v>56</v>
      </c>
      <c r="C19" s="11"/>
      <c r="D19" s="11" t="s">
        <v>134</v>
      </c>
      <c r="E19" s="37" t="s">
        <v>202</v>
      </c>
      <c r="F19" s="27" t="s">
        <v>155</v>
      </c>
      <c r="G19" s="27" t="s">
        <v>132</v>
      </c>
      <c r="H19" s="22">
        <v>2080000</v>
      </c>
      <c r="I19" s="11" t="s">
        <v>22</v>
      </c>
      <c r="J19" s="11" t="s">
        <v>24</v>
      </c>
      <c r="K19" s="11" t="s">
        <v>23</v>
      </c>
      <c r="L19" s="11" t="s">
        <v>44</v>
      </c>
      <c r="M19" s="11"/>
    </row>
    <row r="20" spans="1:13" s="7" customFormat="1" ht="204.75" customHeight="1" x14ac:dyDescent="0.25">
      <c r="A20" s="11" t="s">
        <v>26</v>
      </c>
      <c r="B20" s="11" t="s">
        <v>55</v>
      </c>
      <c r="C20" s="11"/>
      <c r="D20" s="11" t="s">
        <v>190</v>
      </c>
      <c r="E20" s="11" t="s">
        <v>207</v>
      </c>
      <c r="F20" s="27" t="s">
        <v>129</v>
      </c>
      <c r="G20" s="27" t="s">
        <v>133</v>
      </c>
      <c r="H20" s="38">
        <v>995143.19</v>
      </c>
      <c r="I20" s="11" t="s">
        <v>22</v>
      </c>
      <c r="J20" s="11" t="s">
        <v>24</v>
      </c>
      <c r="K20" s="11" t="s">
        <v>23</v>
      </c>
      <c r="L20" s="11" t="s">
        <v>43</v>
      </c>
      <c r="M20" s="11" t="s">
        <v>209</v>
      </c>
    </row>
    <row r="21" spans="1:13" s="7" customFormat="1" ht="269.25" customHeight="1" x14ac:dyDescent="0.25">
      <c r="A21" s="11" t="s">
        <v>26</v>
      </c>
      <c r="B21" s="11" t="s">
        <v>55</v>
      </c>
      <c r="C21" s="11"/>
      <c r="D21" s="11" t="s">
        <v>139</v>
      </c>
      <c r="E21" s="11" t="s">
        <v>214</v>
      </c>
      <c r="F21" s="27" t="s">
        <v>188</v>
      </c>
      <c r="G21" s="27" t="s">
        <v>189</v>
      </c>
      <c r="H21" s="38">
        <v>784400</v>
      </c>
      <c r="I21" s="11" t="s">
        <v>22</v>
      </c>
      <c r="J21" s="11" t="s">
        <v>24</v>
      </c>
      <c r="K21" s="11" t="s">
        <v>23</v>
      </c>
      <c r="L21" s="11" t="s">
        <v>43</v>
      </c>
      <c r="M21" s="38"/>
    </row>
    <row r="22" spans="1:13" s="7" customFormat="1" ht="269.25" customHeight="1" x14ac:dyDescent="0.25">
      <c r="A22" s="11" t="s">
        <v>26</v>
      </c>
      <c r="B22" s="11" t="s">
        <v>55</v>
      </c>
      <c r="C22" s="11"/>
      <c r="D22" s="11" t="s">
        <v>139</v>
      </c>
      <c r="E22" s="11" t="s">
        <v>216</v>
      </c>
      <c r="F22" s="46" t="s">
        <v>215</v>
      </c>
      <c r="G22" s="27" t="s">
        <v>132</v>
      </c>
      <c r="H22" s="38">
        <v>1517000</v>
      </c>
      <c r="I22" s="11" t="s">
        <v>22</v>
      </c>
      <c r="J22" s="11" t="s">
        <v>24</v>
      </c>
      <c r="K22" s="11" t="s">
        <v>23</v>
      </c>
      <c r="L22" s="11" t="s">
        <v>43</v>
      </c>
      <c r="M22" s="44"/>
    </row>
    <row r="23" spans="1:13" s="7" customFormat="1" ht="269.25" customHeight="1" x14ac:dyDescent="0.25">
      <c r="A23" s="11" t="s">
        <v>26</v>
      </c>
      <c r="B23" s="11" t="s">
        <v>57</v>
      </c>
      <c r="C23" s="11"/>
      <c r="D23" s="11" t="s">
        <v>208</v>
      </c>
      <c r="E23" s="37" t="s">
        <v>206</v>
      </c>
      <c r="F23" s="27" t="s">
        <v>129</v>
      </c>
      <c r="G23" s="27" t="s">
        <v>133</v>
      </c>
      <c r="H23" s="38">
        <v>617710.27</v>
      </c>
      <c r="I23" s="11" t="s">
        <v>22</v>
      </c>
      <c r="J23" s="11" t="s">
        <v>24</v>
      </c>
      <c r="K23" s="11" t="s">
        <v>23</v>
      </c>
      <c r="L23" s="11" t="s">
        <v>44</v>
      </c>
      <c r="M23" s="11" t="s">
        <v>209</v>
      </c>
    </row>
    <row r="24" spans="1:13" s="7" customFormat="1" ht="269.25" customHeight="1" x14ac:dyDescent="0.25">
      <c r="A24" s="11" t="s">
        <v>26</v>
      </c>
      <c r="B24" s="11" t="s">
        <v>57</v>
      </c>
      <c r="C24" s="11"/>
      <c r="D24" s="11" t="s">
        <v>134</v>
      </c>
      <c r="E24" s="11" t="s">
        <v>217</v>
      </c>
      <c r="F24" s="27" t="s">
        <v>188</v>
      </c>
      <c r="G24" s="27" t="s">
        <v>189</v>
      </c>
      <c r="H24" s="38">
        <v>830000</v>
      </c>
      <c r="I24" s="11" t="s">
        <v>22</v>
      </c>
      <c r="J24" s="11" t="s">
        <v>24</v>
      </c>
      <c r="K24" s="11" t="s">
        <v>23</v>
      </c>
      <c r="L24" s="11" t="s">
        <v>44</v>
      </c>
      <c r="M24" s="44"/>
    </row>
    <row r="25" spans="1:13" s="7" customFormat="1" ht="269.25" customHeight="1" x14ac:dyDescent="0.25">
      <c r="A25" s="11" t="s">
        <v>26</v>
      </c>
      <c r="B25" s="11" t="s">
        <v>57</v>
      </c>
      <c r="C25" s="11"/>
      <c r="D25" s="11" t="s">
        <v>135</v>
      </c>
      <c r="E25" s="37" t="s">
        <v>218</v>
      </c>
      <c r="F25" s="47" t="s">
        <v>219</v>
      </c>
      <c r="G25" s="27" t="s">
        <v>132</v>
      </c>
      <c r="H25" s="38">
        <v>2950000</v>
      </c>
      <c r="I25" s="11" t="s">
        <v>22</v>
      </c>
      <c r="J25" s="11" t="s">
        <v>24</v>
      </c>
      <c r="K25" s="11" t="s">
        <v>23</v>
      </c>
      <c r="L25" s="11" t="s">
        <v>44</v>
      </c>
      <c r="M25" s="38"/>
    </row>
    <row r="26" spans="1:13" s="7" customFormat="1" ht="187.5" customHeight="1" x14ac:dyDescent="0.25">
      <c r="A26" s="11" t="s">
        <v>33</v>
      </c>
      <c r="B26" s="11" t="s">
        <v>63</v>
      </c>
      <c r="C26" s="11"/>
      <c r="D26" s="11" t="s">
        <v>69</v>
      </c>
      <c r="E26" s="11" t="s">
        <v>175</v>
      </c>
      <c r="F26" s="27" t="s">
        <v>183</v>
      </c>
      <c r="G26" s="27" t="s">
        <v>173</v>
      </c>
      <c r="H26" s="26">
        <f>1093396.46+2655391.45+2235782.04+5440000+1476500.38</f>
        <v>12901070.329999998</v>
      </c>
      <c r="I26" s="11" t="s">
        <v>22</v>
      </c>
      <c r="J26" s="11" t="s">
        <v>24</v>
      </c>
      <c r="K26" s="11" t="s">
        <v>23</v>
      </c>
      <c r="L26" s="11" t="s">
        <v>45</v>
      </c>
      <c r="M26" s="29"/>
    </row>
    <row r="27" spans="1:13" s="7" customFormat="1" ht="187.5" customHeight="1" x14ac:dyDescent="0.25">
      <c r="A27" s="11" t="s">
        <v>33</v>
      </c>
      <c r="B27" s="11" t="s">
        <v>174</v>
      </c>
      <c r="C27" s="11"/>
      <c r="D27" s="11" t="s">
        <v>69</v>
      </c>
      <c r="E27" s="11" t="s">
        <v>176</v>
      </c>
      <c r="F27" s="27" t="s">
        <v>185</v>
      </c>
      <c r="G27" s="27" t="s">
        <v>179</v>
      </c>
      <c r="H27" s="26">
        <f>6524595.11+3836000+3588036.76+6500000+3931688.88</f>
        <v>24380320.749999996</v>
      </c>
      <c r="I27" s="11" t="s">
        <v>22</v>
      </c>
      <c r="J27" s="11" t="s">
        <v>24</v>
      </c>
      <c r="K27" s="11" t="s">
        <v>23</v>
      </c>
      <c r="L27" s="11" t="s">
        <v>45</v>
      </c>
      <c r="M27" s="11"/>
    </row>
    <row r="28" spans="1:13" s="7" customFormat="1" ht="279" customHeight="1" x14ac:dyDescent="0.25">
      <c r="A28" s="11" t="s">
        <v>31</v>
      </c>
      <c r="B28" s="11" t="s">
        <v>112</v>
      </c>
      <c r="C28" s="11"/>
      <c r="D28" s="11" t="s">
        <v>113</v>
      </c>
      <c r="E28" s="11" t="s">
        <v>114</v>
      </c>
      <c r="F28" s="27" t="s">
        <v>115</v>
      </c>
      <c r="G28" s="27" t="s">
        <v>115</v>
      </c>
      <c r="H28" s="28">
        <v>28830258.600000001</v>
      </c>
      <c r="I28" s="11" t="s">
        <v>22</v>
      </c>
      <c r="J28" s="11" t="s">
        <v>64</v>
      </c>
      <c r="K28" s="11" t="s">
        <v>23</v>
      </c>
      <c r="L28" s="11" t="s">
        <v>65</v>
      </c>
      <c r="M28" s="11"/>
    </row>
    <row r="29" spans="1:13" s="7" customFormat="1" ht="315" customHeight="1" x14ac:dyDescent="0.25">
      <c r="A29" s="11" t="s">
        <v>31</v>
      </c>
      <c r="B29" s="11" t="s">
        <v>91</v>
      </c>
      <c r="C29" s="11"/>
      <c r="D29" s="11" t="s">
        <v>70</v>
      </c>
      <c r="E29" s="17" t="s">
        <v>71</v>
      </c>
      <c r="F29" s="27" t="s">
        <v>147</v>
      </c>
      <c r="G29" s="27" t="s">
        <v>148</v>
      </c>
      <c r="H29" s="28">
        <v>7050000</v>
      </c>
      <c r="I29" s="11" t="s">
        <v>22</v>
      </c>
      <c r="J29" s="11" t="s">
        <v>64</v>
      </c>
      <c r="K29" s="11" t="s">
        <v>21</v>
      </c>
      <c r="L29" s="11" t="s">
        <v>65</v>
      </c>
      <c r="M29" s="11"/>
    </row>
    <row r="30" spans="1:13" s="7" customFormat="1" ht="315" customHeight="1" x14ac:dyDescent="0.25">
      <c r="A30" s="11" t="s">
        <v>27</v>
      </c>
      <c r="B30" s="11" t="s">
        <v>30</v>
      </c>
      <c r="C30" s="11"/>
      <c r="D30" s="11" t="s">
        <v>99</v>
      </c>
      <c r="E30" s="11" t="s">
        <v>48</v>
      </c>
      <c r="F30" s="27" t="s">
        <v>100</v>
      </c>
      <c r="G30" s="27" t="s">
        <v>101</v>
      </c>
      <c r="H30" s="30">
        <v>2000000</v>
      </c>
      <c r="I30" s="11" t="s">
        <v>22</v>
      </c>
      <c r="J30" s="11" t="s">
        <v>24</v>
      </c>
      <c r="K30" s="11" t="s">
        <v>21</v>
      </c>
      <c r="L30" s="11" t="s">
        <v>42</v>
      </c>
      <c r="M30" s="31" t="s">
        <v>156</v>
      </c>
    </row>
    <row r="31" spans="1:13" s="7" customFormat="1" ht="315" customHeight="1" x14ac:dyDescent="0.25">
      <c r="A31" s="11" t="s">
        <v>27</v>
      </c>
      <c r="B31" s="11" t="s">
        <v>30</v>
      </c>
      <c r="C31" s="11"/>
      <c r="D31" s="11" t="s">
        <v>128</v>
      </c>
      <c r="E31" s="11" t="s">
        <v>48</v>
      </c>
      <c r="F31" s="27" t="s">
        <v>129</v>
      </c>
      <c r="G31" s="27" t="s">
        <v>130</v>
      </c>
      <c r="H31" s="30">
        <v>13000000</v>
      </c>
      <c r="I31" s="11" t="s">
        <v>22</v>
      </c>
      <c r="J31" s="11" t="s">
        <v>24</v>
      </c>
      <c r="K31" s="11" t="s">
        <v>21</v>
      </c>
      <c r="L31" s="11" t="s">
        <v>42</v>
      </c>
      <c r="M31" s="39" t="s">
        <v>203</v>
      </c>
    </row>
    <row r="32" spans="1:13" s="8" customFormat="1" ht="320.25" customHeight="1" x14ac:dyDescent="0.2">
      <c r="A32" s="11" t="s">
        <v>27</v>
      </c>
      <c r="B32" s="11" t="s">
        <v>49</v>
      </c>
      <c r="C32" s="11"/>
      <c r="D32" s="11" t="s">
        <v>50</v>
      </c>
      <c r="E32" s="33" t="s">
        <v>66</v>
      </c>
      <c r="F32" s="27" t="s">
        <v>108</v>
      </c>
      <c r="G32" s="27" t="s">
        <v>109</v>
      </c>
      <c r="H32" s="32">
        <v>22500000</v>
      </c>
      <c r="I32" s="15" t="s">
        <v>22</v>
      </c>
      <c r="J32" s="11" t="s">
        <v>24</v>
      </c>
      <c r="K32" s="11" t="s">
        <v>23</v>
      </c>
      <c r="L32" s="11" t="s">
        <v>46</v>
      </c>
      <c r="M32" s="11" t="s">
        <v>220</v>
      </c>
    </row>
    <row r="33" spans="1:13" s="7" customFormat="1" ht="292.5" customHeight="1" x14ac:dyDescent="0.25">
      <c r="A33" s="11" t="s">
        <v>53</v>
      </c>
      <c r="B33" s="11" t="s">
        <v>49</v>
      </c>
      <c r="C33" s="11"/>
      <c r="D33" s="11" t="s">
        <v>68</v>
      </c>
      <c r="E33" s="33" t="s">
        <v>67</v>
      </c>
      <c r="F33" s="27" t="s">
        <v>191</v>
      </c>
      <c r="G33" s="27" t="s">
        <v>192</v>
      </c>
      <c r="H33" s="32">
        <v>26454000</v>
      </c>
      <c r="I33" s="15" t="s">
        <v>22</v>
      </c>
      <c r="J33" s="11" t="s">
        <v>24</v>
      </c>
      <c r="K33" s="11" t="s">
        <v>23</v>
      </c>
      <c r="L33" s="34" t="s">
        <v>46</v>
      </c>
      <c r="M33" s="12"/>
    </row>
    <row r="34" spans="1:13" s="7" customFormat="1" ht="357" customHeight="1" x14ac:dyDescent="0.25">
      <c r="A34" s="11" t="s">
        <v>32</v>
      </c>
      <c r="B34" s="11" t="s">
        <v>58</v>
      </c>
      <c r="C34" s="11"/>
      <c r="D34" s="11" t="s">
        <v>60</v>
      </c>
      <c r="E34" s="11" t="s">
        <v>59</v>
      </c>
      <c r="F34" s="27" t="s">
        <v>93</v>
      </c>
      <c r="G34" s="27" t="s">
        <v>94</v>
      </c>
      <c r="H34" s="30">
        <v>5000000</v>
      </c>
      <c r="I34" s="11" t="s">
        <v>22</v>
      </c>
      <c r="J34" s="11" t="s">
        <v>24</v>
      </c>
      <c r="K34" s="11" t="s">
        <v>21</v>
      </c>
      <c r="L34" s="11" t="s">
        <v>111</v>
      </c>
      <c r="M34" s="11" t="s">
        <v>146</v>
      </c>
    </row>
    <row r="35" spans="1:13" ht="186.75" customHeight="1" x14ac:dyDescent="0.25">
      <c r="A35" s="11" t="s">
        <v>27</v>
      </c>
      <c r="B35" s="11" t="s">
        <v>86</v>
      </c>
      <c r="C35" s="11"/>
      <c r="D35" s="11" t="s">
        <v>88</v>
      </c>
      <c r="E35" s="11" t="s">
        <v>204</v>
      </c>
      <c r="F35" s="27" t="s">
        <v>116</v>
      </c>
      <c r="G35" s="27" t="s">
        <v>117</v>
      </c>
      <c r="H35" s="30">
        <v>9943000</v>
      </c>
      <c r="I35" s="11" t="s">
        <v>51</v>
      </c>
      <c r="J35" s="11" t="s">
        <v>24</v>
      </c>
      <c r="K35" s="11" t="s">
        <v>23</v>
      </c>
      <c r="L35" s="11" t="s">
        <v>87</v>
      </c>
      <c r="M35" s="11" t="s">
        <v>209</v>
      </c>
    </row>
    <row r="36" spans="1:13" s="7" customFormat="1" ht="332.25" customHeight="1" x14ac:dyDescent="0.25">
      <c r="A36" s="11" t="s">
        <v>27</v>
      </c>
      <c r="B36" s="11" t="s">
        <v>34</v>
      </c>
      <c r="C36" s="11"/>
      <c r="D36" s="11" t="s">
        <v>61</v>
      </c>
      <c r="E36" s="11" t="s">
        <v>62</v>
      </c>
      <c r="F36" s="27" t="s">
        <v>95</v>
      </c>
      <c r="G36" s="27" t="s">
        <v>110</v>
      </c>
      <c r="H36" s="22">
        <v>7000000</v>
      </c>
      <c r="I36" s="11" t="s">
        <v>22</v>
      </c>
      <c r="J36" s="11" t="s">
        <v>24</v>
      </c>
      <c r="K36" s="11" t="s">
        <v>21</v>
      </c>
      <c r="L36" s="11" t="s">
        <v>47</v>
      </c>
      <c r="M36" s="45" t="s">
        <v>211</v>
      </c>
    </row>
    <row r="37" spans="1:13" s="7" customFormat="1" ht="392.25" customHeight="1" x14ac:dyDescent="0.25">
      <c r="A37" s="11" t="s">
        <v>27</v>
      </c>
      <c r="B37" s="11" t="s">
        <v>34</v>
      </c>
      <c r="C37" s="11"/>
      <c r="D37" s="11" t="s">
        <v>102</v>
      </c>
      <c r="E37" s="11"/>
      <c r="F37" s="27" t="s">
        <v>103</v>
      </c>
      <c r="G37" s="27" t="s">
        <v>104</v>
      </c>
      <c r="H37" s="22">
        <v>12000000</v>
      </c>
      <c r="I37" s="11" t="s">
        <v>22</v>
      </c>
      <c r="J37" s="11" t="s">
        <v>24</v>
      </c>
      <c r="K37" s="35" t="s">
        <v>195</v>
      </c>
      <c r="L37" s="11" t="s">
        <v>47</v>
      </c>
      <c r="M37" s="16"/>
    </row>
    <row r="38" spans="1:13" s="7" customFormat="1" ht="319.5" customHeight="1" x14ac:dyDescent="0.25">
      <c r="A38" s="11" t="s">
        <v>53</v>
      </c>
      <c r="B38" s="11" t="s">
        <v>72</v>
      </c>
      <c r="C38" s="11"/>
      <c r="D38" s="11" t="s">
        <v>80</v>
      </c>
      <c r="E38" s="11" t="s">
        <v>73</v>
      </c>
      <c r="F38" s="27" t="s">
        <v>116</v>
      </c>
      <c r="G38" s="27" t="s">
        <v>117</v>
      </c>
      <c r="H38" s="22">
        <v>6240000</v>
      </c>
      <c r="I38" s="11" t="s">
        <v>52</v>
      </c>
      <c r="J38" s="11" t="s">
        <v>24</v>
      </c>
      <c r="K38" s="11" t="s">
        <v>23</v>
      </c>
      <c r="L38" s="11" t="s">
        <v>87</v>
      </c>
      <c r="M38" s="11" t="s">
        <v>209</v>
      </c>
    </row>
    <row r="39" spans="1:13" s="10" customFormat="1" ht="304.5" customHeight="1" x14ac:dyDescent="0.25">
      <c r="A39" s="11" t="s">
        <v>90</v>
      </c>
      <c r="B39" s="11" t="s">
        <v>141</v>
      </c>
      <c r="C39" s="11"/>
      <c r="D39" s="11" t="s">
        <v>85</v>
      </c>
      <c r="E39" s="11" t="s">
        <v>82</v>
      </c>
      <c r="F39" s="27" t="s">
        <v>149</v>
      </c>
      <c r="G39" s="27" t="s">
        <v>150</v>
      </c>
      <c r="H39" s="22">
        <v>11700000</v>
      </c>
      <c r="I39" s="11" t="s">
        <v>75</v>
      </c>
      <c r="J39" s="11" t="s">
        <v>24</v>
      </c>
      <c r="K39" s="11" t="s">
        <v>23</v>
      </c>
      <c r="L39" s="11" t="s">
        <v>46</v>
      </c>
      <c r="M39" s="11"/>
    </row>
    <row r="40" spans="1:13" s="7" customFormat="1" ht="293.25" customHeight="1" x14ac:dyDescent="0.25">
      <c r="A40" s="11" t="s">
        <v>90</v>
      </c>
      <c r="B40" s="11" t="s">
        <v>140</v>
      </c>
      <c r="C40" s="11"/>
      <c r="D40" s="11" t="s">
        <v>77</v>
      </c>
      <c r="E40" s="11" t="s">
        <v>82</v>
      </c>
      <c r="F40" s="27" t="s">
        <v>151</v>
      </c>
      <c r="G40" s="27" t="s">
        <v>152</v>
      </c>
      <c r="H40" s="22">
        <v>7600000</v>
      </c>
      <c r="I40" s="11" t="s">
        <v>75</v>
      </c>
      <c r="J40" s="11" t="s">
        <v>24</v>
      </c>
      <c r="K40" s="11" t="s">
        <v>23</v>
      </c>
      <c r="L40" s="11" t="s">
        <v>83</v>
      </c>
      <c r="M40" s="11" t="s">
        <v>76</v>
      </c>
    </row>
    <row r="41" spans="1:13" ht="362.25" customHeight="1" x14ac:dyDescent="0.25">
      <c r="A41" s="11" t="s">
        <v>90</v>
      </c>
      <c r="B41" s="11" t="s">
        <v>142</v>
      </c>
      <c r="C41" s="11"/>
      <c r="D41" s="11" t="s">
        <v>78</v>
      </c>
      <c r="E41" s="11" t="s">
        <v>82</v>
      </c>
      <c r="F41" s="27" t="s">
        <v>153</v>
      </c>
      <c r="G41" s="27" t="s">
        <v>154</v>
      </c>
      <c r="H41" s="22">
        <v>7700000</v>
      </c>
      <c r="I41" s="11" t="s">
        <v>75</v>
      </c>
      <c r="J41" s="11" t="s">
        <v>24</v>
      </c>
      <c r="K41" s="11" t="s">
        <v>23</v>
      </c>
      <c r="L41" s="11" t="s">
        <v>84</v>
      </c>
      <c r="M41" s="11" t="s">
        <v>76</v>
      </c>
    </row>
    <row r="42" spans="1:13" s="7" customFormat="1" ht="226.5" customHeight="1" x14ac:dyDescent="0.25">
      <c r="A42" s="11" t="s">
        <v>90</v>
      </c>
      <c r="B42" s="11" t="s">
        <v>143</v>
      </c>
      <c r="C42" s="11"/>
      <c r="D42" s="11" t="s">
        <v>79</v>
      </c>
      <c r="E42" s="11" t="s">
        <v>82</v>
      </c>
      <c r="F42" s="27" t="s">
        <v>137</v>
      </c>
      <c r="G42" s="27" t="s">
        <v>138</v>
      </c>
      <c r="H42" s="28">
        <v>7100000</v>
      </c>
      <c r="I42" s="11" t="s">
        <v>75</v>
      </c>
      <c r="J42" s="11" t="s">
        <v>24</v>
      </c>
      <c r="K42" s="11" t="s">
        <v>23</v>
      </c>
      <c r="L42" s="11" t="s">
        <v>47</v>
      </c>
      <c r="M42" s="11" t="s">
        <v>76</v>
      </c>
    </row>
    <row r="43" spans="1:13" s="7" customFormat="1" ht="213" customHeight="1" x14ac:dyDescent="0.25">
      <c r="A43" s="11" t="s">
        <v>124</v>
      </c>
      <c r="B43" s="11" t="s">
        <v>123</v>
      </c>
      <c r="C43" s="11"/>
      <c r="D43" s="11" t="s">
        <v>136</v>
      </c>
      <c r="E43" s="11" t="s">
        <v>125</v>
      </c>
      <c r="F43" s="27" t="s">
        <v>121</v>
      </c>
      <c r="G43" s="27" t="s">
        <v>122</v>
      </c>
      <c r="H43" s="28">
        <v>663810.91</v>
      </c>
      <c r="I43" s="11" t="s">
        <v>22</v>
      </c>
      <c r="J43" s="11" t="s">
        <v>24</v>
      </c>
      <c r="K43" s="11" t="s">
        <v>23</v>
      </c>
      <c r="L43" s="16" t="s">
        <v>126</v>
      </c>
      <c r="M43" s="16" t="s">
        <v>127</v>
      </c>
    </row>
  </sheetData>
  <phoneticPr fontId="5" type="noConversion"/>
  <pageMargins left="0.7" right="0.7" top="0.75" bottom="0.75" header="0.3" footer="0.3"/>
  <pageSetup paperSize="8" scale="40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2026-03-31T10:15:31Z</dcterms:modified>
</cp:coreProperties>
</file>